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1"/>
  </bookViews>
  <sheets>
    <sheet name="งบทดลอง" sheetId="1" r:id="rId1"/>
    <sheet name="งบรับ-จ่าย" sheetId="2" r:id="rId2"/>
  </sheets>
  <definedNames>
    <definedName name="_xlnm.Print_Area" localSheetId="0">'งบทดลอง'!$A$535:$E$581</definedName>
    <definedName name="_xlnm.Print_Area" localSheetId="1">'งบรับ-จ่าย'!$A$815:$G$888</definedName>
  </definedNames>
  <calcPr fullCalcOnLoad="1"/>
</workbook>
</file>

<file path=xl/sharedStrings.xml><?xml version="1.0" encoding="utf-8"?>
<sst xmlns="http://schemas.openxmlformats.org/spreadsheetml/2006/main" count="2198" uniqueCount="186">
  <si>
    <t>รายงาน  รับ  - จ่าย  เงินสด</t>
  </si>
  <si>
    <t>จนถึงปัจจุบัน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</si>
  <si>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</si>
  <si>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</si>
  <si>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</si>
  <si>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</si>
  <si>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</si>
  <si>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</si>
  <si>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ภาษีอากร</t>
  </si>
  <si>
    <t>ค่าธรรมเนียม 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</si>
  <si>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</si>
  <si>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</si>
  <si>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</si>
  <si>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</si>
  <si>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</si>
  <si>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</si>
  <si>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เงินอุดหนุนเฉพาะกิจ</t>
  </si>
  <si>
    <t>เงินอุดหนุนทั่วไปฝากจังหวัด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</si>
  <si>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</si>
  <si>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</si>
  <si>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</si>
  <si>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</si>
  <si>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</si>
  <si>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</si>
  <si>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</si>
  <si>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</si>
  <si>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</si>
  <si>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</si>
  <si>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ที่ดินและสิ่งก่อสร้าง</t>
  </si>
  <si>
    <t>เงินสะสม</t>
  </si>
  <si>
    <t>ลูกหนี้  - เงินยืมเงินงบประมาณ</t>
  </si>
  <si>
    <t>เงินทุน ศก.ชุมชน</t>
  </si>
  <si>
    <t>ลูกหนี้ - เงินยืมเงินงบประมาณ</t>
  </si>
  <si>
    <t>รวมรายจ่าย</t>
  </si>
  <si>
    <t>สูงกว่า</t>
  </si>
  <si>
    <t>รายรับ                              รายจ่าย</t>
  </si>
  <si>
    <t>(ต่ำกว่า)</t>
  </si>
  <si>
    <t>ยอดยกไป</t>
  </si>
  <si>
    <t>รวมรายรับ</t>
  </si>
  <si>
    <t>องค์การบริหารส่วนตำบลหาดนางแก้ว</t>
  </si>
  <si>
    <t>อำเภอกบินทร์บุรี    จังหวัดปราจีนบุรี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</si>
  <si>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</si>
  <si>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</si>
  <si>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</si>
  <si>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</si>
  <si>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</si>
  <si>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</si>
  <si>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</si>
  <si>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</si>
  <si>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</si>
  <si>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100</t>
  </si>
  <si>
    <t>120</t>
  </si>
  <si>
    <t>200</t>
  </si>
  <si>
    <t>250</t>
  </si>
  <si>
    <t>300</t>
  </si>
  <si>
    <t>400</t>
  </si>
  <si>
    <t>450</t>
  </si>
  <si>
    <t>500</t>
  </si>
  <si>
    <t>550</t>
  </si>
  <si>
    <t>ชื่อบัญชี</t>
  </si>
  <si>
    <t>รหัสบัญชี</t>
  </si>
  <si>
    <t>เดบิต</t>
  </si>
  <si>
    <t>เครดิต</t>
  </si>
  <si>
    <t>010</t>
  </si>
  <si>
    <t>เงินฝากธนาคาร ธกส.ออมทรัพย์ (บัญชีปกติ อบต.)</t>
  </si>
  <si>
    <t>022</t>
  </si>
  <si>
    <t>เงินฝากธนาคาร ธกส.ประจำ</t>
  </si>
  <si>
    <t>023</t>
  </si>
  <si>
    <t>090</t>
  </si>
  <si>
    <t>130</t>
  </si>
  <si>
    <t>270</t>
  </si>
  <si>
    <t>700</t>
  </si>
  <si>
    <t>รายรับ ( หมายเหตุ 1 )</t>
  </si>
  <si>
    <t>821</t>
  </si>
  <si>
    <t>เงินรับฝาก - ภาษีหัก ณ ที่จ่าย  1 %</t>
  </si>
  <si>
    <t>902</t>
  </si>
  <si>
    <t>เงินรับฝาก - เงินประกันสัญญา</t>
  </si>
  <si>
    <t>903</t>
  </si>
  <si>
    <t>เงินรับฝาก -ค่าใช้จ่าย ภบท.  5 %</t>
  </si>
  <si>
    <t>906</t>
  </si>
  <si>
    <t>เงินรับฝาก - ส่วนลด ภบท. 6 %</t>
  </si>
  <si>
    <t>907</t>
  </si>
  <si>
    <t>เงินทุนโครงการเศรษฐกิจชุมชน (บัญชี 2)</t>
  </si>
  <si>
    <t>ประมาณการ</t>
  </si>
  <si>
    <t>ลูกหนี้ - เงินยืมเงินสะสม</t>
  </si>
  <si>
    <t>ลูกหนี้  - เงินยืมเงินสะสม</t>
  </si>
  <si>
    <t>รายจ่ายค้างจ่าย  (เบิกตัดปี)</t>
  </si>
  <si>
    <t>รายจ่ายค้างจ่าย  (เงินอุดหนุนเฉพาะกิจ)</t>
  </si>
  <si>
    <t>เงินฝากธนาคาร-กระแสรายวันธนาคารกรุงไทย</t>
  </si>
  <si>
    <t>รายจ่ายค้างจ่าย - (เงินอุดหนุนเฉพาะกิจ)</t>
  </si>
  <si>
    <t>สำรองเงินรายรับ</t>
  </si>
  <si>
    <t>ปลัดองค์การบริหารส่วนตำบล</t>
  </si>
  <si>
    <t>เงินทุนสำรองเงินสะสม</t>
  </si>
  <si>
    <t xml:space="preserve">     (นายอาภรณ์  บุญสม)</t>
  </si>
  <si>
    <t>องค์การบริหารส่วนตำบลหาดนางแก้ว  อำเภอกบินทร์บุรี  จังหวัดปราจีนบุรี</t>
  </si>
  <si>
    <t>งบทดลอง</t>
  </si>
  <si>
    <t>เงินรับฝาก  (หมายเหตุ  1)</t>
  </si>
  <si>
    <r>
      <t>7</t>
    </r>
    <r>
      <rPr>
        <sz val="14"/>
        <rFont val="AngsanaUPC"/>
        <family val="1"/>
      </rPr>
      <t>250</t>
    </r>
  </si>
  <si>
    <t>หัวหน้าส่วนการคลัง</t>
  </si>
  <si>
    <t>รายรับ</t>
  </si>
  <si>
    <t>เงินรับฝาก  (หมายเหตุ 1)</t>
  </si>
  <si>
    <r>
      <t>7</t>
    </r>
    <r>
      <rPr>
        <sz val="14"/>
        <rFont val="AngsanaUPC"/>
        <family val="1"/>
      </rPr>
      <t>000</t>
    </r>
  </si>
  <si>
    <t>000</t>
  </si>
  <si>
    <r>
      <t>7</t>
    </r>
    <r>
      <rPr>
        <sz val="14"/>
        <rFont val="AngsanaUPC"/>
        <family val="1"/>
      </rPr>
      <t>130</t>
    </r>
  </si>
  <si>
    <r>
      <t>7</t>
    </r>
    <r>
      <rPr>
        <sz val="14"/>
        <rFont val="AngsanaUPC"/>
        <family val="1"/>
      </rPr>
      <t>270</t>
    </r>
  </si>
  <si>
    <r>
      <t>รายรับ</t>
    </r>
    <r>
      <rPr>
        <sz val="16"/>
        <rFont val="AngsanaUPC"/>
        <family val="1"/>
      </rPr>
      <t xml:space="preserve">  </t>
    </r>
  </si>
  <si>
    <t>เงินรับฝาก (หมายเหตุ 1)</t>
  </si>
  <si>
    <t>เงินอุดหนุนทั่วไป</t>
  </si>
  <si>
    <t>รายจ่ายอื่น ๆ</t>
  </si>
  <si>
    <t>เงินฝากธนาคาร ธกส.ออมทรัพย์ (เงินทุน ศก.ชุมชน)</t>
  </si>
  <si>
    <t>ปลัด อบต.หาดนางแก้ว</t>
  </si>
  <si>
    <t xml:space="preserve"> เงินสด   </t>
  </si>
  <si>
    <t xml:space="preserve">     (นางกรณะภา  ปัทมเกตุ)</t>
  </si>
  <si>
    <t>รายได้ค้างรับ</t>
  </si>
  <si>
    <t>เงินรับฝาก - อบจ. 40%</t>
  </si>
  <si>
    <t xml:space="preserve">       (นายอาภรณ์   บุญสม)</t>
  </si>
  <si>
    <t>รายจ่ายค้างจ่าย  (รอจ่าย)</t>
  </si>
  <si>
    <t>รายจ่ายค้างจ่าย - (รอจ่าย)</t>
  </si>
  <si>
    <t>เงินอุดหนุนทั่วไประบุวัตถุประสงค์ (เบี้ยยังชีพ)</t>
  </si>
  <si>
    <t xml:space="preserve">                       หัวหน้าส่วนการคลัง</t>
  </si>
  <si>
    <t xml:space="preserve">                           (นางกรณะภา   ปัทมเกตุ)</t>
  </si>
  <si>
    <t xml:space="preserve">   (นายอาภรณ์   บุญสม)          </t>
  </si>
  <si>
    <t xml:space="preserve">   ปลัด อบต.หาดนางแก้ว</t>
  </si>
  <si>
    <t>รายจ่ายรอจ่าย - (เบิกตัดปี)</t>
  </si>
  <si>
    <t>ปีงบประมาณ   2555</t>
  </si>
  <si>
    <t>ประจำเดือนตุลาคม   พ.ศ. 2554</t>
  </si>
  <si>
    <t>เงินสด,เงินฝากธนาคารต่าง ๆ ยกมา 1 ต.ค.54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</si>
  <si>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ต.ค. 54</t>
    </r>
  </si>
  <si>
    <t>ณ  วันที่  31  ตุลาคม  2554</t>
  </si>
  <si>
    <t>เงินฝากธนาคาร ธกส.ออมทรัพย์  (อปพร.)</t>
  </si>
  <si>
    <t>ค่าจ้างชั่วคราว (เงินนอก)</t>
  </si>
  <si>
    <t>รองนายก อบต. หาดนางแก้ว</t>
  </si>
  <si>
    <t>รักษาราชการแทนนายก อบต. หาดนางแก้ว</t>
  </si>
  <si>
    <t>ณ  วันที่  30  พฤศจิกายน   2554</t>
  </si>
  <si>
    <t>ณ  วันที่  31  ธันวาคม   2554</t>
  </si>
  <si>
    <t>(นายพีระ   เบ้าเจริญ)</t>
  </si>
  <si>
    <t>รักษาราชการแทนนายก อบต.</t>
  </si>
  <si>
    <t xml:space="preserve"> รองนายก อบต.หาดนางแก้ว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</si>
  <si>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พ.ย. 54</t>
    </r>
  </si>
  <si>
    <t>ประจำเดือนธันวาคม   พ.ศ. 2554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</si>
  <si>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ธ.ค. 54</t>
    </r>
  </si>
  <si>
    <t>เงินอุดหนุน - เบี้ยผู้สูงอายุ</t>
  </si>
  <si>
    <t>เงินอุดหนุน - เบี้ยความพิการ</t>
  </si>
  <si>
    <t>(นางกรณะภา  ปัทมเกตุ)</t>
  </si>
  <si>
    <t>ณ  วันที่  31  มกราคม   2555</t>
  </si>
  <si>
    <t>ณ  วันที่  28  กุมภาพันธ์   2555</t>
  </si>
  <si>
    <t>เงินอุดหนุนค่าที่ดินและสิ่งก่อสร้าง (เงินนอก)</t>
  </si>
  <si>
    <t>ภาษีหน้าฎีกา</t>
  </si>
  <si>
    <t>รายจ่ายอื่น (เบี้ยผู้ป่วยเอดส์)</t>
  </si>
  <si>
    <t>ณ  วันที่  31  มีนาคม   2555</t>
  </si>
  <si>
    <t>ณ  วันที่  30  เมษายน   2555</t>
  </si>
  <si>
    <t>(นายสมเกียรติ  สมโภชน์)</t>
  </si>
  <si>
    <t>นายก อบต. หาดนางแก้ว</t>
  </si>
  <si>
    <t>ณ  วันที่  31  พฤษภาคม   2555</t>
  </si>
  <si>
    <t>ณ  วันที่  30  มิถุนายน   2555</t>
  </si>
  <si>
    <t>ณ  วันที่  31  กรกฎาคม   2555</t>
  </si>
  <si>
    <t>ประจำเดือนมกราคม   พ.ศ. 2555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</si>
  <si>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ม.ค. 55</t>
    </r>
  </si>
  <si>
    <t>ส่งคืน - เบี้ยความพิการ</t>
  </si>
  <si>
    <t>ประจำเดือนกุมภาพันธ์  พ.ศ.2555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</si>
  <si>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ก.พ. 55</t>
    </r>
  </si>
  <si>
    <t>ค่าที่ดินและสิ่งก่อสร้าง(เงินอุดหนุนฯ)</t>
  </si>
  <si>
    <t>ประจำเดือนมีนาคม   พ.ศ.2555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</si>
  <si>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มี.ค. 55</t>
    </r>
  </si>
  <si>
    <t>ประจำเดือนเมษายน   พ.ศ.2555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</si>
  <si>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เม.ย. 55</t>
    </r>
  </si>
  <si>
    <t>ประจำเดือนพฤษภาคม  พ.ศ.2555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</si>
  <si>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พ.ค. 55</t>
    </r>
  </si>
  <si>
    <t xml:space="preserve">     นายก อบต.หาดนางแก้ว</t>
  </si>
  <si>
    <t>ประจำเดือนมิถุนายน  พ.ศ.2555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</si>
  <si>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มิ.ย. 55</t>
    </r>
  </si>
  <si>
    <t xml:space="preserve"> </t>
  </si>
  <si>
    <t>ประจำเดือนกรกฎาคม  พ.ศ.2555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</si>
  <si>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ก.ค. 55</t>
    </r>
  </si>
  <si>
    <t>ณ  วันที่  31  สิงหาคม   2555</t>
  </si>
  <si>
    <t>เงินอุดหนุน - แก้ไขปัญหายาเสพติด</t>
  </si>
  <si>
    <t>ประจำเดือนสิงหาคม  พ.ศ.2555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</si>
  <si>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ส.ค. 55</t>
    </r>
  </si>
  <si>
    <t>เงินอุดหนุน - ระบุวัตถุประสงค์</t>
  </si>
  <si>
    <t>(นายอาภรณ์  บุญสม)</t>
  </si>
  <si>
    <t>ประจำเดือนกันยายน  พ.ศ.2555</t>
  </si>
  <si>
    <r>
      <t xml:space="preserve">ยอดยกมา    </t>
    </r>
    <r>
      <rPr>
        <sz val="10"/>
        <rFont val="AngsanaUPC"/>
        <family val="1"/>
      </rPr>
      <t>เงินสด,เงินฝากธนาคารต่าง ๆ ยกมา 1 ก.ย. 55</t>
    </r>
  </si>
  <si>
    <t>ประจำเดือนพฤศจิกายนพ.ศ.2554</t>
  </si>
  <si>
    <t>ณ  วันที่  30   กันยายน   2555</t>
  </si>
  <si>
    <t>ค่าไฟฟ้าสถานีสูบน้ำ</t>
  </si>
  <si>
    <t xml:space="preserve">     หัวหน้าส่วนการคลัง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</si>
</sst>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"/>
    <numFmt numFmtId="200" formatCode="#,##0.000"/>
    <numFmt numFmtId="201" formatCode="#,##0.0000"/>
    <numFmt numFmtId="202" formatCode="#,##0.00000"/>
    <numFmt numFmtId="203" formatCode="[$-D00041E]0"/>
  </numFmts>
  <fonts count="52">
    <font>
      <sz val="10"/>
      <name val="Arial"/>
      <family val="0"/>
    </font>
    <font>
      <sz val="16"/>
      <name val="AngsanaUPC"/>
      <family val="1"/>
    </font>
    <font>
      <u val="single"/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4"/>
      <name val="Cordia New"/>
      <family val="2"/>
    </font>
    <font>
      <sz val="16"/>
      <color indexed="8"/>
      <name val="AngsanaUPC"/>
      <family val="1"/>
    </font>
    <font>
      <u val="single"/>
      <sz val="14"/>
      <name val="AngsanaUPC"/>
      <family val="1"/>
    </font>
    <font>
      <b/>
      <sz val="14"/>
      <name val="AngsanaUPC"/>
      <family val="1"/>
    </font>
    <font>
      <sz val="6"/>
      <name val="AngsanaUPC"/>
      <family val="1"/>
    </font>
    <font>
      <sz val="10"/>
      <name val="AngsanaUPC"/>
      <family val="1"/>
    </font>
    <font>
      <sz val="14"/>
      <color indexed="10"/>
      <name val="Cordia New"/>
      <family val="2"/>
    </font>
    <font>
      <sz val="14"/>
      <color indexed="8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ngsanaUPC"/>
      <family val="1"/>
    </font>
    <font>
      <sz val="13"/>
      <name val="Cordia New"/>
      <family val="2"/>
    </font>
    <font>
      <b/>
      <sz val="1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94" fontId="1" fillId="0" borderId="14" xfId="33" applyFont="1" applyBorder="1" applyAlignment="1">
      <alignment/>
    </xf>
    <xf numFmtId="194" fontId="1" fillId="0" borderId="15" xfId="33" applyFont="1" applyBorder="1" applyAlignment="1">
      <alignment/>
    </xf>
    <xf numFmtId="194" fontId="1" fillId="0" borderId="16" xfId="33" applyFont="1" applyBorder="1" applyAlignment="1">
      <alignment/>
    </xf>
    <xf numFmtId="194" fontId="1" fillId="0" borderId="17" xfId="33" applyFont="1" applyBorder="1" applyAlignment="1">
      <alignment/>
    </xf>
    <xf numFmtId="194" fontId="1" fillId="0" borderId="20" xfId="33" applyFont="1" applyBorder="1" applyAlignment="1">
      <alignment/>
    </xf>
    <xf numFmtId="194" fontId="1" fillId="0" borderId="21" xfId="33" applyFont="1" applyBorder="1" applyAlignment="1">
      <alignment/>
    </xf>
    <xf numFmtId="194" fontId="1" fillId="0" borderId="13" xfId="33" applyFont="1" applyBorder="1" applyAlignment="1">
      <alignment/>
    </xf>
    <xf numFmtId="43" fontId="1" fillId="0" borderId="0" xfId="0" applyNumberFormat="1" applyFont="1" applyAlignment="1">
      <alignment/>
    </xf>
    <xf numFmtId="194" fontId="1" fillId="0" borderId="0" xfId="33" applyFont="1" applyAlignment="1">
      <alignment/>
    </xf>
    <xf numFmtId="194" fontId="1" fillId="0" borderId="11" xfId="33" applyFont="1" applyBorder="1" applyAlignment="1">
      <alignment/>
    </xf>
    <xf numFmtId="0" fontId="3" fillId="0" borderId="0" xfId="0" applyFont="1" applyAlignment="1">
      <alignment/>
    </xf>
    <xf numFmtId="43" fontId="1" fillId="0" borderId="11" xfId="0" applyNumberFormat="1" applyFont="1" applyBorder="1" applyAlignment="1">
      <alignment/>
    </xf>
    <xf numFmtId="1" fontId="1" fillId="0" borderId="15" xfId="0" applyNumberFormat="1" applyFont="1" applyBorder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left"/>
    </xf>
    <xf numFmtId="199" fontId="5" fillId="0" borderId="11" xfId="33" applyNumberFormat="1" applyFont="1" applyBorder="1" applyAlignment="1" quotePrefix="1">
      <alignment horizontal="center"/>
    </xf>
    <xf numFmtId="4" fontId="5" fillId="0" borderId="19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2" fontId="5" fillId="0" borderId="0" xfId="33" applyNumberFormat="1" applyFont="1" applyAlignment="1">
      <alignment/>
    </xf>
    <xf numFmtId="2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194" fontId="1" fillId="0" borderId="0" xfId="0" applyNumberFormat="1" applyFont="1" applyAlignment="1">
      <alignment/>
    </xf>
    <xf numFmtId="194" fontId="6" fillId="0" borderId="15" xfId="33" applyFont="1" applyBorder="1" applyAlignment="1">
      <alignment/>
    </xf>
    <xf numFmtId="194" fontId="6" fillId="0" borderId="16" xfId="33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0" xfId="0" applyFont="1" applyAlignment="1">
      <alignment/>
    </xf>
    <xf numFmtId="0" fontId="3" fillId="0" borderId="15" xfId="0" applyFont="1" applyBorder="1" applyAlignment="1">
      <alignment/>
    </xf>
    <xf numFmtId="1" fontId="8" fillId="0" borderId="15" xfId="0" applyNumberFormat="1" applyFont="1" applyBorder="1" applyAlignment="1" quotePrefix="1">
      <alignment horizontal="center"/>
    </xf>
    <xf numFmtId="4" fontId="3" fillId="0" borderId="11" xfId="0" applyNumberFormat="1" applyFont="1" applyBorder="1" applyAlignment="1">
      <alignment/>
    </xf>
    <xf numFmtId="1" fontId="3" fillId="0" borderId="15" xfId="0" applyNumberFormat="1" applyFont="1" applyBorder="1" applyAlignment="1" quotePrefix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94" fontId="9" fillId="0" borderId="14" xfId="33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2" fillId="0" borderId="11" xfId="33" applyNumberFormat="1" applyFont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4" fontId="11" fillId="0" borderId="11" xfId="0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4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 quotePrefix="1">
      <alignment horizontal="center"/>
    </xf>
    <xf numFmtId="4" fontId="12" fillId="0" borderId="11" xfId="33" applyNumberFormat="1" applyFont="1" applyBorder="1" applyAlignment="1" quotePrefix="1">
      <alignment horizontal="center"/>
    </xf>
    <xf numFmtId="4" fontId="12" fillId="0" borderId="19" xfId="0" applyNumberFormat="1" applyFont="1" applyBorder="1" applyAlignment="1" quotePrefix="1">
      <alignment horizontal="center"/>
    </xf>
    <xf numFmtId="194" fontId="12" fillId="0" borderId="12" xfId="33" applyFont="1" applyBorder="1" applyAlignment="1">
      <alignment/>
    </xf>
    <xf numFmtId="0" fontId="12" fillId="0" borderId="12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2" fontId="12" fillId="0" borderId="0" xfId="33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23" xfId="0" applyNumberFormat="1" applyFont="1" applyBorder="1" applyAlignment="1">
      <alignment/>
    </xf>
    <xf numFmtId="4" fontId="12" fillId="0" borderId="24" xfId="0" applyNumberFormat="1" applyFont="1" applyBorder="1" applyAlignment="1">
      <alignment horizontal="right"/>
    </xf>
    <xf numFmtId="0" fontId="1" fillId="0" borderId="16" xfId="0" applyFont="1" applyBorder="1" applyAlignment="1" quotePrefix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19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0" fontId="3" fillId="0" borderId="19" xfId="0" applyFont="1" applyBorder="1" applyAlignment="1" quotePrefix="1">
      <alignment horizontal="center"/>
    </xf>
    <xf numFmtId="194" fontId="6" fillId="0" borderId="17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194" fontId="12" fillId="0" borderId="11" xfId="33" applyFont="1" applyBorder="1" applyAlignment="1">
      <alignment/>
    </xf>
    <xf numFmtId="0" fontId="12" fillId="0" borderId="11" xfId="0" applyFont="1" applyBorder="1" applyAlignment="1">
      <alignment/>
    </xf>
    <xf numFmtId="194" fontId="1" fillId="0" borderId="25" xfId="33" applyFont="1" applyBorder="1" applyAlignment="1">
      <alignment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94" fontId="1" fillId="0" borderId="19" xfId="0" applyNumberFormat="1" applyFont="1" applyBorder="1" applyAlignment="1">
      <alignment/>
    </xf>
    <xf numFmtId="194" fontId="1" fillId="0" borderId="17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11" xfId="0" applyNumberFormat="1" applyFont="1" applyBorder="1" applyAlignment="1" quotePrefix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49" fontId="12" fillId="0" borderId="11" xfId="33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194" fontId="12" fillId="0" borderId="19" xfId="33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11" xfId="0" applyNumberFormat="1" applyFont="1" applyBorder="1" applyAlignment="1" quotePrefix="1">
      <alignment horizontal="center"/>
    </xf>
    <xf numFmtId="194" fontId="12" fillId="0" borderId="11" xfId="33" applyFont="1" applyBorder="1" applyAlignment="1">
      <alignment horizontal="right"/>
    </xf>
    <xf numFmtId="4" fontId="11" fillId="0" borderId="12" xfId="0" applyNumberFormat="1" applyFont="1" applyBorder="1" applyAlignment="1" quotePrefix="1">
      <alignment horizontal="center"/>
    </xf>
    <xf numFmtId="4" fontId="12" fillId="0" borderId="27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center"/>
    </xf>
    <xf numFmtId="4" fontId="5" fillId="0" borderId="2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1"/>
  <sheetViews>
    <sheetView zoomScalePageLayoutView="0" workbookViewId="0" topLeftCell="A522">
      <selection activeCell="D5" sqref="D5"/>
    </sheetView>
  </sheetViews>
  <sheetFormatPr defaultColWidth="9.140625" defaultRowHeight="12.75"/>
  <cols>
    <col min="1" max="1" width="11.00390625" style="33" customWidth="1"/>
    <col min="2" max="2" width="40.00390625" style="33" customWidth="1"/>
    <col min="3" max="3" width="12.140625" style="33" customWidth="1"/>
    <col min="4" max="4" width="23.140625" style="33" customWidth="1"/>
    <col min="5" max="5" width="23.00390625" style="33" customWidth="1"/>
    <col min="6" max="7" width="13.421875" style="33" customWidth="1"/>
    <col min="8" max="9" width="12.140625" style="33" customWidth="1"/>
    <col min="10" max="10" width="13.8515625" style="33" customWidth="1"/>
    <col min="11" max="11" width="23.57421875" style="33" customWidth="1"/>
    <col min="12" max="16384" width="9.140625" style="33" customWidth="1"/>
  </cols>
  <sheetData>
    <row r="1" spans="2:11" ht="21" customHeight="1">
      <c r="B1" s="127" t="s">
        <v>94</v>
      </c>
      <c r="C1" s="127"/>
      <c r="D1" s="127"/>
      <c r="E1" s="127"/>
      <c r="F1" s="102"/>
      <c r="G1" s="102"/>
      <c r="H1" s="102"/>
      <c r="I1" s="102"/>
      <c r="J1" s="102"/>
      <c r="K1" s="102"/>
    </row>
    <row r="2" spans="2:11" ht="21" customHeight="1">
      <c r="B2" s="127" t="s">
        <v>95</v>
      </c>
      <c r="C2" s="127"/>
      <c r="D2" s="127"/>
      <c r="E2" s="127"/>
      <c r="F2" s="102"/>
      <c r="G2" s="34"/>
      <c r="H2" s="34"/>
      <c r="I2" s="34"/>
      <c r="J2" s="34"/>
      <c r="K2" s="34"/>
    </row>
    <row r="3" spans="2:11" ht="21" customHeight="1">
      <c r="B3" s="128" t="s">
        <v>128</v>
      </c>
      <c r="C3" s="128"/>
      <c r="D3" s="128"/>
      <c r="E3" s="128"/>
      <c r="F3" s="45"/>
      <c r="G3" s="34"/>
      <c r="H3" s="34"/>
      <c r="I3" s="34"/>
      <c r="J3" s="34"/>
      <c r="K3" s="34"/>
    </row>
    <row r="4" spans="2:11" ht="21" customHeight="1">
      <c r="B4" s="35" t="s">
        <v>59</v>
      </c>
      <c r="C4" s="35" t="s">
        <v>60</v>
      </c>
      <c r="D4" s="36" t="s">
        <v>61</v>
      </c>
      <c r="E4" s="35" t="s">
        <v>62</v>
      </c>
      <c r="F4" s="33">
        <v>1</v>
      </c>
      <c r="G4" s="34"/>
      <c r="H4" s="34"/>
      <c r="I4" s="34"/>
      <c r="J4" s="34"/>
      <c r="K4" s="34"/>
    </row>
    <row r="5" spans="2:16" ht="21" customHeight="1">
      <c r="B5" s="37" t="s">
        <v>111</v>
      </c>
      <c r="C5" s="38" t="s">
        <v>63</v>
      </c>
      <c r="D5" s="99">
        <v>0</v>
      </c>
      <c r="E5" s="39"/>
      <c r="F5" s="40"/>
      <c r="G5" s="34"/>
      <c r="H5" s="34"/>
      <c r="I5" s="34"/>
      <c r="J5" s="34"/>
      <c r="K5" s="34"/>
      <c r="L5" s="41"/>
      <c r="M5" s="41"/>
      <c r="N5" s="41"/>
      <c r="O5" s="42"/>
      <c r="P5" s="42"/>
    </row>
    <row r="6" spans="2:16" ht="21" customHeight="1">
      <c r="B6" s="37" t="s">
        <v>64</v>
      </c>
      <c r="C6" s="44" t="s">
        <v>65</v>
      </c>
      <c r="D6" s="39">
        <v>8349303.41</v>
      </c>
      <c r="E6" s="39"/>
      <c r="F6" s="40"/>
      <c r="G6" s="34"/>
      <c r="H6" s="34"/>
      <c r="I6" s="34"/>
      <c r="J6" s="34"/>
      <c r="K6" s="34"/>
      <c r="L6" s="41"/>
      <c r="M6" s="41"/>
      <c r="N6" s="41"/>
      <c r="O6" s="42"/>
      <c r="P6" s="42"/>
    </row>
    <row r="7" spans="2:16" ht="21" customHeight="1">
      <c r="B7" s="37" t="s">
        <v>129</v>
      </c>
      <c r="C7" s="44" t="s">
        <v>65</v>
      </c>
      <c r="D7" s="99">
        <v>39827.72</v>
      </c>
      <c r="E7" s="69"/>
      <c r="F7" s="40"/>
      <c r="G7" s="45"/>
      <c r="H7" s="34"/>
      <c r="I7" s="34"/>
      <c r="J7" s="34"/>
      <c r="K7" s="34"/>
      <c r="L7" s="41"/>
      <c r="M7" s="41"/>
      <c r="N7" s="41"/>
      <c r="O7" s="42"/>
      <c r="P7" s="42"/>
    </row>
    <row r="8" spans="2:16" ht="21" customHeight="1">
      <c r="B8" s="37" t="s">
        <v>109</v>
      </c>
      <c r="C8" s="44" t="s">
        <v>65</v>
      </c>
      <c r="D8" s="70">
        <v>345821.97</v>
      </c>
      <c r="E8" s="69"/>
      <c r="F8" s="40"/>
      <c r="G8" s="34"/>
      <c r="H8" s="34"/>
      <c r="I8" s="34"/>
      <c r="J8" s="34"/>
      <c r="K8" s="34"/>
      <c r="L8" s="41"/>
      <c r="M8" s="41"/>
      <c r="N8" s="41"/>
      <c r="O8" s="42"/>
      <c r="P8" s="42"/>
    </row>
    <row r="9" spans="2:16" ht="21" customHeight="1">
      <c r="B9" s="37" t="s">
        <v>66</v>
      </c>
      <c r="C9" s="44" t="s">
        <v>67</v>
      </c>
      <c r="D9" s="71">
        <v>500000</v>
      </c>
      <c r="E9" s="69"/>
      <c r="F9" s="40"/>
      <c r="G9" s="34"/>
      <c r="H9" s="34"/>
      <c r="I9" s="34"/>
      <c r="J9" s="34"/>
      <c r="K9" s="34"/>
      <c r="L9" s="41"/>
      <c r="M9" s="41"/>
      <c r="N9" s="41"/>
      <c r="O9" s="42"/>
      <c r="P9" s="42"/>
    </row>
    <row r="10" spans="2:16" ht="21" customHeight="1">
      <c r="B10" s="37" t="s">
        <v>88</v>
      </c>
      <c r="C10" s="44"/>
      <c r="D10" s="122">
        <v>1616675.94</v>
      </c>
      <c r="E10" s="69"/>
      <c r="F10" s="40"/>
      <c r="G10" s="34"/>
      <c r="H10" s="34"/>
      <c r="I10" s="34"/>
      <c r="J10" s="34"/>
      <c r="K10" s="34"/>
      <c r="L10" s="41"/>
      <c r="M10" s="41"/>
      <c r="N10" s="41"/>
      <c r="O10" s="42"/>
      <c r="P10" s="42"/>
    </row>
    <row r="11" spans="2:16" ht="21" customHeight="1">
      <c r="B11" s="43" t="s">
        <v>32</v>
      </c>
      <c r="C11" s="44" t="s">
        <v>68</v>
      </c>
      <c r="D11" s="99">
        <v>0</v>
      </c>
      <c r="E11" s="69"/>
      <c r="F11" s="40"/>
      <c r="G11" s="34"/>
      <c r="H11" s="34"/>
      <c r="I11" s="34"/>
      <c r="J11" s="34"/>
      <c r="K11" s="34"/>
      <c r="L11" s="41"/>
      <c r="M11" s="41"/>
      <c r="N11" s="41"/>
      <c r="O11" s="42"/>
      <c r="P11" s="42"/>
    </row>
    <row r="12" spans="2:16" ht="21" customHeight="1">
      <c r="B12" s="43" t="s">
        <v>20</v>
      </c>
      <c r="C12" s="44" t="s">
        <v>50</v>
      </c>
      <c r="D12" s="72">
        <v>166870</v>
      </c>
      <c r="E12" s="69"/>
      <c r="F12" s="40"/>
      <c r="G12" s="34"/>
      <c r="H12" s="34"/>
      <c r="I12" s="34"/>
      <c r="J12" s="34"/>
      <c r="K12" s="34"/>
      <c r="L12" s="41"/>
      <c r="M12" s="41"/>
      <c r="N12" s="41"/>
      <c r="O12" s="42"/>
      <c r="P12" s="42"/>
    </row>
    <row r="13" spans="2:16" ht="21" customHeight="1">
      <c r="B13" s="43" t="s">
        <v>21</v>
      </c>
      <c r="C13" s="44" t="s">
        <v>51</v>
      </c>
      <c r="D13" s="72">
        <v>11700</v>
      </c>
      <c r="E13" s="69"/>
      <c r="F13" s="40"/>
      <c r="G13" s="34"/>
      <c r="H13" s="34"/>
      <c r="I13" s="34"/>
      <c r="J13" s="34"/>
      <c r="K13" s="34"/>
      <c r="L13" s="41"/>
      <c r="M13" s="41"/>
      <c r="N13" s="41"/>
      <c r="O13" s="42"/>
      <c r="P13" s="42"/>
    </row>
    <row r="14" spans="2:16" ht="21" customHeight="1">
      <c r="B14" s="43" t="s">
        <v>22</v>
      </c>
      <c r="C14" s="44" t="s">
        <v>69</v>
      </c>
      <c r="D14" s="72">
        <v>46630</v>
      </c>
      <c r="E14" s="69"/>
      <c r="F14" s="40"/>
      <c r="G14" s="34"/>
      <c r="H14" s="34"/>
      <c r="I14" s="34"/>
      <c r="J14" s="34"/>
      <c r="K14" s="34"/>
      <c r="L14" s="41"/>
      <c r="M14" s="41"/>
      <c r="N14" s="41"/>
      <c r="O14" s="42"/>
      <c r="P14" s="42"/>
    </row>
    <row r="15" spans="2:16" ht="21" customHeight="1">
      <c r="B15" s="43" t="s">
        <v>130</v>
      </c>
      <c r="C15" s="121">
        <v>7130</v>
      </c>
      <c r="D15" s="72">
        <v>0</v>
      </c>
      <c r="E15" s="69"/>
      <c r="F15" s="40"/>
      <c r="G15" s="34"/>
      <c r="H15" s="34"/>
      <c r="I15" s="34"/>
      <c r="J15" s="34"/>
      <c r="K15" s="34"/>
      <c r="L15" s="41"/>
      <c r="M15" s="41"/>
      <c r="N15" s="41"/>
      <c r="O15" s="42"/>
      <c r="P15" s="42"/>
    </row>
    <row r="16" spans="2:16" ht="21" customHeight="1">
      <c r="B16" s="43" t="s">
        <v>23</v>
      </c>
      <c r="C16" s="44" t="s">
        <v>52</v>
      </c>
      <c r="D16" s="72">
        <v>144697</v>
      </c>
      <c r="E16" s="69"/>
      <c r="F16" s="40"/>
      <c r="G16" s="34"/>
      <c r="H16" s="34"/>
      <c r="I16" s="34"/>
      <c r="J16" s="34"/>
      <c r="K16" s="34"/>
      <c r="L16" s="41"/>
      <c r="M16" s="41"/>
      <c r="N16" s="41"/>
      <c r="O16" s="42"/>
      <c r="P16" s="42"/>
    </row>
    <row r="17" spans="2:16" ht="21" customHeight="1">
      <c r="B17" s="43" t="s">
        <v>24</v>
      </c>
      <c r="C17" s="44" t="s">
        <v>53</v>
      </c>
      <c r="D17" s="72">
        <v>3704</v>
      </c>
      <c r="E17" s="69"/>
      <c r="F17" s="40"/>
      <c r="G17" s="34"/>
      <c r="H17" s="34"/>
      <c r="I17" s="34"/>
      <c r="J17" s="34"/>
      <c r="K17" s="34"/>
      <c r="L17" s="41"/>
      <c r="M17" s="41"/>
      <c r="N17" s="41"/>
      <c r="O17" s="42"/>
      <c r="P17" s="42"/>
    </row>
    <row r="18" spans="2:16" ht="21" customHeight="1">
      <c r="B18" s="43" t="s">
        <v>25</v>
      </c>
      <c r="C18" s="44" t="s">
        <v>70</v>
      </c>
      <c r="D18" s="99">
        <v>12328</v>
      </c>
      <c r="E18" s="69"/>
      <c r="F18" s="40"/>
      <c r="G18" s="34"/>
      <c r="H18" s="34"/>
      <c r="I18" s="34"/>
      <c r="J18" s="34"/>
      <c r="K18" s="34"/>
      <c r="L18" s="41"/>
      <c r="M18" s="41"/>
      <c r="N18" s="41"/>
      <c r="O18" s="42"/>
      <c r="P18" s="42"/>
    </row>
    <row r="19" spans="2:16" ht="21" customHeight="1">
      <c r="B19" s="43" t="s">
        <v>26</v>
      </c>
      <c r="C19" s="44" t="s">
        <v>54</v>
      </c>
      <c r="D19" s="99">
        <v>0</v>
      </c>
      <c r="E19" s="69"/>
      <c r="F19" s="40"/>
      <c r="G19" s="34"/>
      <c r="H19" s="34"/>
      <c r="I19" s="34"/>
      <c r="J19" s="34"/>
      <c r="K19" s="34"/>
      <c r="L19" s="41"/>
      <c r="M19" s="41"/>
      <c r="N19" s="41"/>
      <c r="O19" s="42"/>
      <c r="P19" s="42"/>
    </row>
    <row r="20" spans="2:16" ht="21" customHeight="1">
      <c r="B20" s="75" t="s">
        <v>15</v>
      </c>
      <c r="C20" s="76" t="s">
        <v>55</v>
      </c>
      <c r="D20" s="99">
        <v>0</v>
      </c>
      <c r="E20" s="69"/>
      <c r="F20" s="40"/>
      <c r="G20" s="34"/>
      <c r="H20" s="34"/>
      <c r="I20" s="34"/>
      <c r="J20" s="34"/>
      <c r="K20" s="34"/>
      <c r="L20" s="41"/>
      <c r="M20" s="41"/>
      <c r="N20" s="41"/>
      <c r="O20" s="42"/>
      <c r="P20" s="42"/>
    </row>
    <row r="21" spans="2:16" ht="21" customHeight="1">
      <c r="B21" s="75" t="s">
        <v>27</v>
      </c>
      <c r="C21" s="111">
        <v>450</v>
      </c>
      <c r="D21" s="99">
        <v>0</v>
      </c>
      <c r="E21" s="69"/>
      <c r="F21" s="40"/>
      <c r="G21" s="34"/>
      <c r="H21" s="34"/>
      <c r="I21" s="34"/>
      <c r="J21" s="34"/>
      <c r="K21" s="34"/>
      <c r="L21" s="41"/>
      <c r="M21" s="41"/>
      <c r="N21" s="41"/>
      <c r="O21" s="42"/>
      <c r="P21" s="42"/>
    </row>
    <row r="22" spans="2:16" ht="21" customHeight="1">
      <c r="B22" s="75" t="s">
        <v>28</v>
      </c>
      <c r="C22" s="111">
        <v>500</v>
      </c>
      <c r="D22" s="99">
        <v>0</v>
      </c>
      <c r="E22" s="69"/>
      <c r="F22" s="40"/>
      <c r="G22" s="34"/>
      <c r="H22" s="34"/>
      <c r="I22" s="34"/>
      <c r="J22" s="34"/>
      <c r="K22" s="34"/>
      <c r="L22" s="41"/>
      <c r="M22" s="41"/>
      <c r="N22" s="41"/>
      <c r="O22" s="42"/>
      <c r="P22" s="42"/>
    </row>
    <row r="23" spans="2:16" ht="21" customHeight="1">
      <c r="B23" s="75" t="s">
        <v>19</v>
      </c>
      <c r="C23" s="112" t="s">
        <v>102</v>
      </c>
      <c r="D23" s="99">
        <v>0</v>
      </c>
      <c r="E23" s="69"/>
      <c r="F23" s="40"/>
      <c r="G23" s="34"/>
      <c r="H23" s="34"/>
      <c r="I23" s="34"/>
      <c r="J23" s="34"/>
      <c r="K23" s="34"/>
      <c r="L23" s="41"/>
      <c r="M23" s="41"/>
      <c r="N23" s="41"/>
      <c r="O23" s="42"/>
      <c r="P23" s="42"/>
    </row>
    <row r="24" spans="2:16" ht="21" customHeight="1">
      <c r="B24" s="75" t="s">
        <v>113</v>
      </c>
      <c r="C24" s="112"/>
      <c r="D24" s="116">
        <v>22280</v>
      </c>
      <c r="E24" s="69"/>
      <c r="F24" s="40"/>
      <c r="G24" s="34"/>
      <c r="H24" s="34"/>
      <c r="I24" s="34"/>
      <c r="J24" s="34"/>
      <c r="K24" s="34"/>
      <c r="L24" s="41"/>
      <c r="M24" s="41"/>
      <c r="N24" s="41"/>
      <c r="O24" s="42"/>
      <c r="P24" s="42"/>
    </row>
    <row r="25" spans="2:16" ht="21" customHeight="1">
      <c r="B25" s="75" t="s">
        <v>29</v>
      </c>
      <c r="C25" s="77" t="s">
        <v>71</v>
      </c>
      <c r="D25" s="69"/>
      <c r="E25" s="72">
        <v>4205133.86</v>
      </c>
      <c r="F25" s="40"/>
      <c r="G25" s="34"/>
      <c r="H25" s="34"/>
      <c r="I25" s="34"/>
      <c r="J25" s="34"/>
      <c r="K25" s="34"/>
      <c r="L25" s="41"/>
      <c r="M25" s="41"/>
      <c r="N25" s="41"/>
      <c r="O25" s="42"/>
      <c r="P25" s="42"/>
    </row>
    <row r="26" spans="2:16" ht="21" customHeight="1">
      <c r="B26" s="75" t="s">
        <v>92</v>
      </c>
      <c r="C26" s="77"/>
      <c r="D26" s="69"/>
      <c r="E26" s="72">
        <v>4046697.5</v>
      </c>
      <c r="F26" s="40"/>
      <c r="G26" s="34"/>
      <c r="H26" s="34"/>
      <c r="I26" s="34"/>
      <c r="J26" s="34"/>
      <c r="K26" s="34"/>
      <c r="L26" s="41"/>
      <c r="M26" s="41"/>
      <c r="N26" s="41"/>
      <c r="O26" s="42"/>
      <c r="P26" s="42"/>
    </row>
    <row r="27" spans="2:16" ht="24" customHeight="1">
      <c r="B27" s="43" t="s">
        <v>84</v>
      </c>
      <c r="C27" s="114">
        <v>704</v>
      </c>
      <c r="D27" s="99">
        <v>338760</v>
      </c>
      <c r="E27" s="99">
        <v>0</v>
      </c>
      <c r="F27" s="40"/>
      <c r="G27" s="34"/>
      <c r="H27" s="34"/>
      <c r="I27" s="34"/>
      <c r="J27" s="34"/>
      <c r="K27" s="34"/>
      <c r="L27" s="41"/>
      <c r="M27" s="41"/>
      <c r="N27" s="41"/>
      <c r="O27" s="42"/>
      <c r="P27" s="42"/>
    </row>
    <row r="28" spans="2:16" ht="21" customHeight="1">
      <c r="B28" s="75" t="s">
        <v>72</v>
      </c>
      <c r="C28" s="77" t="s">
        <v>73</v>
      </c>
      <c r="D28" s="69"/>
      <c r="E28" s="72">
        <v>1620966.44</v>
      </c>
      <c r="F28" s="40"/>
      <c r="G28" s="34"/>
      <c r="H28" s="34"/>
      <c r="I28" s="34"/>
      <c r="J28" s="34"/>
      <c r="K28" s="34"/>
      <c r="L28" s="41"/>
      <c r="M28" s="41"/>
      <c r="N28" s="41"/>
      <c r="O28" s="42"/>
      <c r="P28" s="42"/>
    </row>
    <row r="29" spans="2:16" ht="21" customHeight="1">
      <c r="B29" s="75" t="s">
        <v>74</v>
      </c>
      <c r="C29" s="77" t="s">
        <v>75</v>
      </c>
      <c r="D29" s="69"/>
      <c r="E29" s="99">
        <v>1245.44</v>
      </c>
      <c r="F29" s="40"/>
      <c r="G29" s="34"/>
      <c r="H29" s="34"/>
      <c r="I29" s="34"/>
      <c r="J29" s="34"/>
      <c r="K29" s="34"/>
      <c r="L29" s="41"/>
      <c r="M29" s="41"/>
      <c r="N29" s="41"/>
      <c r="O29" s="42"/>
      <c r="P29" s="42"/>
    </row>
    <row r="30" spans="2:16" ht="21" customHeight="1">
      <c r="B30" s="75" t="s">
        <v>76</v>
      </c>
      <c r="C30" s="77" t="s">
        <v>77</v>
      </c>
      <c r="D30" s="69"/>
      <c r="E30" s="72">
        <v>23535</v>
      </c>
      <c r="F30" s="40"/>
      <c r="G30" s="34"/>
      <c r="H30" s="34"/>
      <c r="I30" s="34"/>
      <c r="J30" s="34"/>
      <c r="K30" s="34"/>
      <c r="L30" s="41"/>
      <c r="M30" s="41"/>
      <c r="N30" s="41"/>
      <c r="O30" s="42"/>
      <c r="P30" s="42"/>
    </row>
    <row r="31" spans="2:16" ht="21" customHeight="1">
      <c r="B31" s="75" t="s">
        <v>78</v>
      </c>
      <c r="C31" s="77" t="s">
        <v>79</v>
      </c>
      <c r="D31" s="69"/>
      <c r="E31" s="72">
        <v>6362.65</v>
      </c>
      <c r="F31" s="40"/>
      <c r="G31" s="34"/>
      <c r="H31" s="34"/>
      <c r="I31" s="34"/>
      <c r="J31" s="34"/>
      <c r="K31" s="34"/>
      <c r="L31" s="41"/>
      <c r="M31" s="41"/>
      <c r="N31" s="41"/>
      <c r="O31" s="42"/>
      <c r="P31" s="42"/>
    </row>
    <row r="32" spans="2:16" ht="21" customHeight="1">
      <c r="B32" s="75" t="s">
        <v>80</v>
      </c>
      <c r="C32" s="76" t="s">
        <v>81</v>
      </c>
      <c r="D32" s="69"/>
      <c r="E32" s="72">
        <v>7635.18</v>
      </c>
      <c r="F32" s="40"/>
      <c r="G32" s="34"/>
      <c r="H32" s="34"/>
      <c r="I32" s="34"/>
      <c r="J32" s="34"/>
      <c r="K32" s="34"/>
      <c r="L32" s="41"/>
      <c r="M32" s="41"/>
      <c r="N32" s="41"/>
      <c r="O32" s="42"/>
      <c r="P32" s="42"/>
    </row>
    <row r="33" spans="2:16" ht="21" customHeight="1">
      <c r="B33" s="75" t="s">
        <v>114</v>
      </c>
      <c r="C33" s="78"/>
      <c r="D33" s="69"/>
      <c r="E33" s="99">
        <v>0</v>
      </c>
      <c r="F33" s="40"/>
      <c r="G33" s="34"/>
      <c r="H33" s="34"/>
      <c r="I33" s="34"/>
      <c r="J33" s="34"/>
      <c r="K33" s="34"/>
      <c r="L33" s="41"/>
      <c r="M33" s="41"/>
      <c r="N33" s="41"/>
      <c r="O33" s="42"/>
      <c r="P33" s="42"/>
    </row>
    <row r="34" spans="2:16" ht="21" customHeight="1">
      <c r="B34" s="75" t="s">
        <v>82</v>
      </c>
      <c r="C34" s="78"/>
      <c r="D34" s="69"/>
      <c r="E34" s="72">
        <v>345821.97</v>
      </c>
      <c r="F34" s="40"/>
      <c r="G34" s="34"/>
      <c r="H34" s="34"/>
      <c r="I34" s="34"/>
      <c r="J34" s="34"/>
      <c r="K34" s="34"/>
      <c r="L34" s="41"/>
      <c r="M34" s="41"/>
      <c r="N34" s="41"/>
      <c r="O34" s="42"/>
      <c r="P34" s="42"/>
    </row>
    <row r="35" spans="2:16" ht="21" customHeight="1">
      <c r="B35" s="75" t="s">
        <v>90</v>
      </c>
      <c r="C35" s="78"/>
      <c r="D35" s="69"/>
      <c r="E35" s="99">
        <v>0</v>
      </c>
      <c r="F35" s="40"/>
      <c r="G35" s="34"/>
      <c r="H35" s="34"/>
      <c r="I35" s="34"/>
      <c r="J35" s="34"/>
      <c r="K35" s="34"/>
      <c r="L35" s="41"/>
      <c r="M35" s="41"/>
      <c r="N35" s="41"/>
      <c r="O35" s="42"/>
      <c r="P35" s="42"/>
    </row>
    <row r="36" spans="2:16" ht="21" customHeight="1">
      <c r="B36" s="46" t="s">
        <v>116</v>
      </c>
      <c r="C36" s="73"/>
      <c r="D36" s="68"/>
      <c r="E36" s="72">
        <v>1235700</v>
      </c>
      <c r="F36" s="40"/>
      <c r="G36" s="34"/>
      <c r="H36" s="34"/>
      <c r="I36" s="34"/>
      <c r="J36" s="34"/>
      <c r="K36" s="34"/>
      <c r="L36" s="41"/>
      <c r="M36" s="41"/>
      <c r="N36" s="41"/>
      <c r="O36" s="42"/>
      <c r="P36" s="42"/>
    </row>
    <row r="37" spans="2:16" ht="21" customHeight="1">
      <c r="B37" s="46" t="s">
        <v>87</v>
      </c>
      <c r="C37" s="73"/>
      <c r="D37" s="68"/>
      <c r="E37" s="72">
        <v>105500</v>
      </c>
      <c r="F37" s="40"/>
      <c r="G37" s="34"/>
      <c r="H37" s="34"/>
      <c r="I37" s="34"/>
      <c r="J37" s="34"/>
      <c r="K37" s="34"/>
      <c r="L37" s="41"/>
      <c r="M37" s="41"/>
      <c r="N37" s="41"/>
      <c r="O37" s="42"/>
      <c r="P37" s="42"/>
    </row>
    <row r="38" spans="2:16" ht="21" customHeight="1">
      <c r="B38" s="100"/>
      <c r="C38" s="73"/>
      <c r="D38" s="99"/>
      <c r="E38" s="72"/>
      <c r="F38" s="40"/>
      <c r="G38" s="34"/>
      <c r="H38" s="34"/>
      <c r="I38" s="34"/>
      <c r="J38" s="34"/>
      <c r="K38" s="34"/>
      <c r="L38" s="41"/>
      <c r="M38" s="41"/>
      <c r="N38" s="41"/>
      <c r="O38" s="42"/>
      <c r="P38" s="42"/>
    </row>
    <row r="39" spans="2:16" ht="21" customHeight="1">
      <c r="B39" s="100"/>
      <c r="C39" s="73"/>
      <c r="D39" s="99"/>
      <c r="E39" s="72"/>
      <c r="F39" s="40"/>
      <c r="G39" s="34"/>
      <c r="H39" s="34"/>
      <c r="I39" s="34"/>
      <c r="J39" s="34"/>
      <c r="K39" s="34"/>
      <c r="L39" s="41"/>
      <c r="M39" s="41"/>
      <c r="N39" s="41"/>
      <c r="O39" s="42"/>
      <c r="P39" s="42"/>
    </row>
    <row r="40" spans="2:16" ht="21" customHeight="1">
      <c r="B40" s="100"/>
      <c r="C40" s="73"/>
      <c r="D40" s="99"/>
      <c r="E40" s="72"/>
      <c r="F40" s="40"/>
      <c r="G40" s="34"/>
      <c r="H40" s="34"/>
      <c r="I40" s="34"/>
      <c r="J40" s="34"/>
      <c r="K40" s="34"/>
      <c r="L40" s="41"/>
      <c r="M40" s="41"/>
      <c r="N40" s="41"/>
      <c r="O40" s="42"/>
      <c r="P40" s="42"/>
    </row>
    <row r="41" spans="2:16" ht="21" customHeight="1">
      <c r="B41" s="100"/>
      <c r="C41" s="73"/>
      <c r="D41" s="99"/>
      <c r="E41" s="72"/>
      <c r="F41" s="40"/>
      <c r="G41" s="34"/>
      <c r="H41" s="34"/>
      <c r="I41" s="34"/>
      <c r="J41" s="34"/>
      <c r="K41" s="34"/>
      <c r="L41" s="41"/>
      <c r="M41" s="41"/>
      <c r="N41" s="41"/>
      <c r="O41" s="42"/>
      <c r="P41" s="42"/>
    </row>
    <row r="42" spans="2:16" ht="21" customHeight="1">
      <c r="B42" s="100"/>
      <c r="C42" s="100"/>
      <c r="D42" s="99"/>
      <c r="E42" s="99"/>
      <c r="F42" s="40"/>
      <c r="G42" s="34"/>
      <c r="H42" s="34"/>
      <c r="I42" s="34"/>
      <c r="J42" s="34"/>
      <c r="K42" s="34"/>
      <c r="L42" s="41"/>
      <c r="M42" s="41"/>
      <c r="N42" s="41"/>
      <c r="O42" s="42"/>
      <c r="P42" s="42"/>
    </row>
    <row r="43" spans="2:16" s="86" customFormat="1" ht="21" customHeight="1">
      <c r="B43" s="80"/>
      <c r="C43" s="80"/>
      <c r="D43" s="79"/>
      <c r="E43" s="79"/>
      <c r="F43" s="81"/>
      <c r="G43" s="82"/>
      <c r="H43" s="83"/>
      <c r="I43" s="83"/>
      <c r="J43" s="83"/>
      <c r="K43" s="83"/>
      <c r="L43" s="84"/>
      <c r="M43" s="84"/>
      <c r="N43" s="84"/>
      <c r="O43" s="85"/>
      <c r="P43" s="85"/>
    </row>
    <row r="44" spans="2:16" ht="21" customHeight="1" thickBot="1">
      <c r="B44" s="74"/>
      <c r="C44" s="74"/>
      <c r="D44" s="87">
        <f>SUM(D5:D43)</f>
        <v>11598598.040000001</v>
      </c>
      <c r="E44" s="88">
        <f>SUM(E23:E43)</f>
        <v>11598598.040000001</v>
      </c>
      <c r="F44" s="40"/>
      <c r="G44" s="47">
        <f>SUM(D44-E44)</f>
        <v>0</v>
      </c>
      <c r="H44" s="34"/>
      <c r="I44" s="34"/>
      <c r="J44" s="34"/>
      <c r="K44" s="34"/>
      <c r="L44" s="41"/>
      <c r="M44" s="41"/>
      <c r="N44" s="41"/>
      <c r="O44" s="42"/>
      <c r="P44" s="42"/>
    </row>
    <row r="45" ht="21" customHeight="1" thickTop="1"/>
    <row r="46" spans="3:4" ht="21" customHeight="1">
      <c r="C46" s="129"/>
      <c r="D46" s="129"/>
    </row>
    <row r="47" spans="1:5" ht="21" customHeight="1">
      <c r="A47" s="115" t="s">
        <v>120</v>
      </c>
      <c r="B47" s="115"/>
      <c r="C47" s="120" t="s">
        <v>121</v>
      </c>
      <c r="D47" s="103"/>
      <c r="E47" s="103" t="s">
        <v>135</v>
      </c>
    </row>
    <row r="48" spans="2:5" ht="21.75">
      <c r="B48" s="33" t="s">
        <v>119</v>
      </c>
      <c r="C48" s="120" t="s">
        <v>122</v>
      </c>
      <c r="E48" s="103" t="s">
        <v>131</v>
      </c>
    </row>
    <row r="49" spans="3:5" ht="21.75">
      <c r="C49" s="120"/>
      <c r="E49" s="103" t="s">
        <v>132</v>
      </c>
    </row>
    <row r="50" spans="2:11" ht="21" customHeight="1">
      <c r="B50" s="127" t="s">
        <v>94</v>
      </c>
      <c r="C50" s="127"/>
      <c r="D50" s="127"/>
      <c r="E50" s="127"/>
      <c r="F50" s="102"/>
      <c r="G50" s="102"/>
      <c r="H50" s="102"/>
      <c r="I50" s="102"/>
      <c r="J50" s="102"/>
      <c r="K50" s="102"/>
    </row>
    <row r="51" spans="2:11" ht="21" customHeight="1">
      <c r="B51" s="127" t="s">
        <v>95</v>
      </c>
      <c r="C51" s="127"/>
      <c r="D51" s="127"/>
      <c r="E51" s="127"/>
      <c r="F51" s="102"/>
      <c r="G51" s="34"/>
      <c r="H51" s="34"/>
      <c r="I51" s="34"/>
      <c r="J51" s="34"/>
      <c r="K51" s="34"/>
    </row>
    <row r="52" spans="2:11" ht="21" customHeight="1">
      <c r="B52" s="128" t="s">
        <v>133</v>
      </c>
      <c r="C52" s="128"/>
      <c r="D52" s="128"/>
      <c r="E52" s="128"/>
      <c r="F52" s="45"/>
      <c r="G52" s="34"/>
      <c r="H52" s="34"/>
      <c r="I52" s="34"/>
      <c r="J52" s="34"/>
      <c r="K52" s="34"/>
    </row>
    <row r="53" spans="2:11" ht="21" customHeight="1">
      <c r="B53" s="35" t="s">
        <v>59</v>
      </c>
      <c r="C53" s="35" t="s">
        <v>60</v>
      </c>
      <c r="D53" s="36" t="s">
        <v>61</v>
      </c>
      <c r="E53" s="35" t="s">
        <v>62</v>
      </c>
      <c r="F53" s="33">
        <v>1</v>
      </c>
      <c r="G53" s="34"/>
      <c r="H53" s="34"/>
      <c r="I53" s="34"/>
      <c r="J53" s="34"/>
      <c r="K53" s="34"/>
    </row>
    <row r="54" spans="2:16" ht="21" customHeight="1">
      <c r="B54" s="37" t="s">
        <v>111</v>
      </c>
      <c r="C54" s="38" t="s">
        <v>63</v>
      </c>
      <c r="D54" s="99">
        <v>0</v>
      </c>
      <c r="E54" s="39"/>
      <c r="F54" s="40"/>
      <c r="G54" s="34"/>
      <c r="H54" s="34"/>
      <c r="I54" s="34"/>
      <c r="J54" s="34"/>
      <c r="K54" s="34"/>
      <c r="L54" s="41"/>
      <c r="M54" s="41"/>
      <c r="N54" s="41"/>
      <c r="O54" s="42"/>
      <c r="P54" s="42"/>
    </row>
    <row r="55" spans="2:16" ht="21" customHeight="1">
      <c r="B55" s="37" t="s">
        <v>64</v>
      </c>
      <c r="C55" s="44" t="s">
        <v>65</v>
      </c>
      <c r="D55" s="39">
        <v>8378279.37</v>
      </c>
      <c r="E55" s="39"/>
      <c r="F55" s="40"/>
      <c r="G55" s="34"/>
      <c r="H55" s="34"/>
      <c r="I55" s="34"/>
      <c r="J55" s="34"/>
      <c r="K55" s="34"/>
      <c r="L55" s="41"/>
      <c r="M55" s="41"/>
      <c r="N55" s="41"/>
      <c r="O55" s="42"/>
      <c r="P55" s="42"/>
    </row>
    <row r="56" spans="2:16" ht="21" customHeight="1">
      <c r="B56" s="37" t="s">
        <v>129</v>
      </c>
      <c r="C56" s="44" t="s">
        <v>65</v>
      </c>
      <c r="D56" s="99">
        <v>43327.72</v>
      </c>
      <c r="E56" s="69"/>
      <c r="F56" s="40"/>
      <c r="G56" s="45"/>
      <c r="H56" s="34"/>
      <c r="I56" s="34"/>
      <c r="J56" s="34"/>
      <c r="K56" s="34"/>
      <c r="L56" s="41"/>
      <c r="M56" s="41"/>
      <c r="N56" s="41"/>
      <c r="O56" s="42"/>
      <c r="P56" s="42"/>
    </row>
    <row r="57" spans="2:16" ht="21" customHeight="1">
      <c r="B57" s="37" t="s">
        <v>109</v>
      </c>
      <c r="C57" s="44" t="s">
        <v>65</v>
      </c>
      <c r="D57" s="70">
        <v>345821.97</v>
      </c>
      <c r="E57" s="69"/>
      <c r="F57" s="40"/>
      <c r="G57" s="34"/>
      <c r="H57" s="34"/>
      <c r="I57" s="34"/>
      <c r="J57" s="34"/>
      <c r="K57" s="34"/>
      <c r="L57" s="41"/>
      <c r="M57" s="41"/>
      <c r="N57" s="41"/>
      <c r="O57" s="42"/>
      <c r="P57" s="42"/>
    </row>
    <row r="58" spans="2:16" ht="21" customHeight="1">
      <c r="B58" s="37" t="s">
        <v>66</v>
      </c>
      <c r="C58" s="44" t="s">
        <v>67</v>
      </c>
      <c r="D58" s="71">
        <v>500000</v>
      </c>
      <c r="E58" s="69"/>
      <c r="F58" s="40"/>
      <c r="G58" s="34"/>
      <c r="H58" s="34"/>
      <c r="I58" s="34"/>
      <c r="J58" s="34"/>
      <c r="K58" s="34"/>
      <c r="L58" s="41"/>
      <c r="M58" s="41"/>
      <c r="N58" s="41"/>
      <c r="O58" s="42"/>
      <c r="P58" s="42"/>
    </row>
    <row r="59" spans="2:16" ht="21" customHeight="1">
      <c r="B59" s="37" t="s">
        <v>88</v>
      </c>
      <c r="C59" s="44"/>
      <c r="D59" s="122">
        <v>824313.7</v>
      </c>
      <c r="E59" s="69"/>
      <c r="F59" s="40"/>
      <c r="G59" s="34"/>
      <c r="H59" s="34"/>
      <c r="I59" s="34"/>
      <c r="J59" s="34"/>
      <c r="K59" s="34"/>
      <c r="L59" s="41"/>
      <c r="M59" s="41"/>
      <c r="N59" s="41"/>
      <c r="O59" s="42"/>
      <c r="P59" s="42"/>
    </row>
    <row r="60" spans="2:16" ht="21" customHeight="1">
      <c r="B60" s="43" t="s">
        <v>32</v>
      </c>
      <c r="C60" s="44" t="s">
        <v>68</v>
      </c>
      <c r="D60" s="99">
        <v>0</v>
      </c>
      <c r="E60" s="69"/>
      <c r="F60" s="40"/>
      <c r="G60" s="34"/>
      <c r="H60" s="34"/>
      <c r="I60" s="34"/>
      <c r="J60" s="34"/>
      <c r="K60" s="34"/>
      <c r="L60" s="41"/>
      <c r="M60" s="41"/>
      <c r="N60" s="41"/>
      <c r="O60" s="42"/>
      <c r="P60" s="42"/>
    </row>
    <row r="61" spans="2:16" ht="21" customHeight="1">
      <c r="B61" s="43" t="s">
        <v>20</v>
      </c>
      <c r="C61" s="44" t="s">
        <v>50</v>
      </c>
      <c r="D61" s="72">
        <v>349940</v>
      </c>
      <c r="E61" s="69"/>
      <c r="F61" s="40"/>
      <c r="G61" s="34"/>
      <c r="H61" s="34"/>
      <c r="I61" s="34"/>
      <c r="J61" s="34"/>
      <c r="K61" s="34"/>
      <c r="L61" s="41"/>
      <c r="M61" s="41"/>
      <c r="N61" s="41"/>
      <c r="O61" s="42"/>
      <c r="P61" s="42"/>
    </row>
    <row r="62" spans="2:16" ht="21" customHeight="1">
      <c r="B62" s="43" t="s">
        <v>21</v>
      </c>
      <c r="C62" s="44" t="s">
        <v>51</v>
      </c>
      <c r="D62" s="72">
        <v>23400</v>
      </c>
      <c r="E62" s="69"/>
      <c r="F62" s="40"/>
      <c r="G62" s="34"/>
      <c r="H62" s="34"/>
      <c r="I62" s="34"/>
      <c r="J62" s="34"/>
      <c r="K62" s="34"/>
      <c r="L62" s="41"/>
      <c r="M62" s="41"/>
      <c r="N62" s="41"/>
      <c r="O62" s="42"/>
      <c r="P62" s="42"/>
    </row>
    <row r="63" spans="2:16" ht="21" customHeight="1">
      <c r="B63" s="43" t="s">
        <v>22</v>
      </c>
      <c r="C63" s="44" t="s">
        <v>69</v>
      </c>
      <c r="D63" s="72">
        <v>93000</v>
      </c>
      <c r="E63" s="69"/>
      <c r="F63" s="40"/>
      <c r="G63" s="34"/>
      <c r="H63" s="34"/>
      <c r="I63" s="34"/>
      <c r="J63" s="34"/>
      <c r="K63" s="34"/>
      <c r="L63" s="41"/>
      <c r="M63" s="41"/>
      <c r="N63" s="41"/>
      <c r="O63" s="42"/>
      <c r="P63" s="42"/>
    </row>
    <row r="64" spans="2:16" ht="21" customHeight="1">
      <c r="B64" s="43" t="s">
        <v>130</v>
      </c>
      <c r="C64" s="121">
        <v>7130</v>
      </c>
      <c r="D64" s="72">
        <v>0</v>
      </c>
      <c r="E64" s="69"/>
      <c r="F64" s="40"/>
      <c r="G64" s="34"/>
      <c r="H64" s="34"/>
      <c r="I64" s="34"/>
      <c r="J64" s="34"/>
      <c r="K64" s="34"/>
      <c r="L64" s="41"/>
      <c r="M64" s="41"/>
      <c r="N64" s="41"/>
      <c r="O64" s="42"/>
      <c r="P64" s="42"/>
    </row>
    <row r="65" spans="2:16" ht="21" customHeight="1">
      <c r="B65" s="43" t="s">
        <v>23</v>
      </c>
      <c r="C65" s="44" t="s">
        <v>52</v>
      </c>
      <c r="D65" s="72">
        <v>328505</v>
      </c>
      <c r="E65" s="69"/>
      <c r="F65" s="40"/>
      <c r="G65" s="34"/>
      <c r="H65" s="34"/>
      <c r="I65" s="34"/>
      <c r="J65" s="34"/>
      <c r="K65" s="34"/>
      <c r="L65" s="41"/>
      <c r="M65" s="41"/>
      <c r="N65" s="41"/>
      <c r="O65" s="42"/>
      <c r="P65" s="42"/>
    </row>
    <row r="66" spans="2:16" ht="21" customHeight="1">
      <c r="B66" s="43" t="s">
        <v>24</v>
      </c>
      <c r="C66" s="44" t="s">
        <v>53</v>
      </c>
      <c r="D66" s="72">
        <v>16411</v>
      </c>
      <c r="E66" s="69"/>
      <c r="F66" s="40"/>
      <c r="G66" s="34"/>
      <c r="H66" s="34"/>
      <c r="I66" s="34"/>
      <c r="J66" s="34"/>
      <c r="K66" s="34"/>
      <c r="L66" s="41"/>
      <c r="M66" s="41"/>
      <c r="N66" s="41"/>
      <c r="O66" s="42"/>
      <c r="P66" s="42"/>
    </row>
    <row r="67" spans="2:16" ht="21" customHeight="1">
      <c r="B67" s="43" t="s">
        <v>25</v>
      </c>
      <c r="C67" s="44" t="s">
        <v>70</v>
      </c>
      <c r="D67" s="99">
        <v>22328</v>
      </c>
      <c r="E67" s="69"/>
      <c r="F67" s="40"/>
      <c r="G67" s="34"/>
      <c r="H67" s="34"/>
      <c r="I67" s="34"/>
      <c r="J67" s="34"/>
      <c r="K67" s="34"/>
      <c r="L67" s="41"/>
      <c r="M67" s="41"/>
      <c r="N67" s="41"/>
      <c r="O67" s="42"/>
      <c r="P67" s="42"/>
    </row>
    <row r="68" spans="2:16" ht="21" customHeight="1">
      <c r="B68" s="43" t="s">
        <v>26</v>
      </c>
      <c r="C68" s="44" t="s">
        <v>54</v>
      </c>
      <c r="D68" s="99">
        <v>113</v>
      </c>
      <c r="E68" s="69"/>
      <c r="F68" s="40"/>
      <c r="G68" s="34"/>
      <c r="H68" s="34"/>
      <c r="I68" s="34"/>
      <c r="J68" s="34"/>
      <c r="K68" s="34"/>
      <c r="L68" s="41"/>
      <c r="M68" s="41"/>
      <c r="N68" s="41"/>
      <c r="O68" s="42"/>
      <c r="P68" s="42"/>
    </row>
    <row r="69" spans="2:16" ht="21" customHeight="1">
      <c r="B69" s="75" t="s">
        <v>15</v>
      </c>
      <c r="C69" s="76" t="s">
        <v>55</v>
      </c>
      <c r="D69" s="99">
        <v>258700</v>
      </c>
      <c r="E69" s="69"/>
      <c r="F69" s="40"/>
      <c r="G69" s="34"/>
      <c r="H69" s="34"/>
      <c r="I69" s="34"/>
      <c r="J69" s="34"/>
      <c r="K69" s="34"/>
      <c r="L69" s="41"/>
      <c r="M69" s="41"/>
      <c r="N69" s="41"/>
      <c r="O69" s="42"/>
      <c r="P69" s="42"/>
    </row>
    <row r="70" spans="2:16" ht="21" customHeight="1">
      <c r="B70" s="75" t="s">
        <v>27</v>
      </c>
      <c r="C70" s="111">
        <v>450</v>
      </c>
      <c r="D70" s="99">
        <v>0</v>
      </c>
      <c r="E70" s="69"/>
      <c r="F70" s="40"/>
      <c r="G70" s="34"/>
      <c r="H70" s="34"/>
      <c r="I70" s="34"/>
      <c r="J70" s="34"/>
      <c r="K70" s="34"/>
      <c r="L70" s="41"/>
      <c r="M70" s="41"/>
      <c r="N70" s="41"/>
      <c r="O70" s="42"/>
      <c r="P70" s="42"/>
    </row>
    <row r="71" spans="2:16" ht="21" customHeight="1">
      <c r="B71" s="75" t="s">
        <v>28</v>
      </c>
      <c r="C71" s="111">
        <v>500</v>
      </c>
      <c r="D71" s="99">
        <v>0</v>
      </c>
      <c r="E71" s="69"/>
      <c r="F71" s="40"/>
      <c r="G71" s="34"/>
      <c r="H71" s="34"/>
      <c r="I71" s="34"/>
      <c r="J71" s="34"/>
      <c r="K71" s="34"/>
      <c r="L71" s="41"/>
      <c r="M71" s="41"/>
      <c r="N71" s="41"/>
      <c r="O71" s="42"/>
      <c r="P71" s="42"/>
    </row>
    <row r="72" spans="2:16" ht="21" customHeight="1">
      <c r="B72" s="75" t="s">
        <v>19</v>
      </c>
      <c r="C72" s="112" t="s">
        <v>102</v>
      </c>
      <c r="D72" s="99">
        <v>56189</v>
      </c>
      <c r="E72" s="69"/>
      <c r="F72" s="40"/>
      <c r="G72" s="34"/>
      <c r="H72" s="34"/>
      <c r="I72" s="34"/>
      <c r="J72" s="34"/>
      <c r="K72" s="34"/>
      <c r="L72" s="41"/>
      <c r="M72" s="41"/>
      <c r="N72" s="41"/>
      <c r="O72" s="42"/>
      <c r="P72" s="42"/>
    </row>
    <row r="73" spans="2:16" ht="21" customHeight="1">
      <c r="B73" s="75" t="s">
        <v>113</v>
      </c>
      <c r="C73" s="112"/>
      <c r="D73" s="116">
        <v>22280</v>
      </c>
      <c r="E73" s="69"/>
      <c r="F73" s="40"/>
      <c r="G73" s="34"/>
      <c r="H73" s="34"/>
      <c r="I73" s="34"/>
      <c r="J73" s="34"/>
      <c r="K73" s="34"/>
      <c r="L73" s="41"/>
      <c r="M73" s="41"/>
      <c r="N73" s="41"/>
      <c r="O73" s="42"/>
      <c r="P73" s="42"/>
    </row>
    <row r="74" spans="2:16" ht="21" customHeight="1">
      <c r="B74" s="75" t="s">
        <v>29</v>
      </c>
      <c r="C74" s="77" t="s">
        <v>71</v>
      </c>
      <c r="D74" s="69"/>
      <c r="E74" s="72">
        <v>4205133.86</v>
      </c>
      <c r="F74" s="40"/>
      <c r="G74" s="34"/>
      <c r="H74" s="34"/>
      <c r="I74" s="34"/>
      <c r="J74" s="34"/>
      <c r="K74" s="34"/>
      <c r="L74" s="41"/>
      <c r="M74" s="41"/>
      <c r="N74" s="41"/>
      <c r="O74" s="42"/>
      <c r="P74" s="42"/>
    </row>
    <row r="75" spans="2:16" ht="21" customHeight="1">
      <c r="B75" s="75" t="s">
        <v>92</v>
      </c>
      <c r="C75" s="77"/>
      <c r="D75" s="69"/>
      <c r="E75" s="72">
        <v>4046697.5</v>
      </c>
      <c r="F75" s="40"/>
      <c r="G75" s="34"/>
      <c r="H75" s="34"/>
      <c r="I75" s="34"/>
      <c r="J75" s="34"/>
      <c r="K75" s="34"/>
      <c r="L75" s="41"/>
      <c r="M75" s="41"/>
      <c r="N75" s="41"/>
      <c r="O75" s="42"/>
      <c r="P75" s="42"/>
    </row>
    <row r="76" spans="2:16" ht="24" customHeight="1">
      <c r="B76" s="43" t="s">
        <v>84</v>
      </c>
      <c r="C76" s="114">
        <v>704</v>
      </c>
      <c r="D76" s="99">
        <v>636760</v>
      </c>
      <c r="E76" s="99">
        <v>0</v>
      </c>
      <c r="F76" s="40"/>
      <c r="G76" s="34"/>
      <c r="H76" s="34"/>
      <c r="I76" s="34"/>
      <c r="J76" s="34"/>
      <c r="K76" s="34"/>
      <c r="L76" s="41"/>
      <c r="M76" s="41"/>
      <c r="N76" s="41"/>
      <c r="O76" s="42"/>
      <c r="P76" s="42"/>
    </row>
    <row r="77" spans="2:16" ht="21" customHeight="1">
      <c r="B77" s="75" t="s">
        <v>72</v>
      </c>
      <c r="C77" s="77" t="s">
        <v>73</v>
      </c>
      <c r="D77" s="69"/>
      <c r="E77" s="72">
        <v>2479905.12</v>
      </c>
      <c r="F77" s="40"/>
      <c r="G77" s="34"/>
      <c r="H77" s="34"/>
      <c r="I77" s="34"/>
      <c r="J77" s="34"/>
      <c r="K77" s="34"/>
      <c r="L77" s="41"/>
      <c r="M77" s="41"/>
      <c r="N77" s="41"/>
      <c r="O77" s="42"/>
      <c r="P77" s="42"/>
    </row>
    <row r="78" spans="2:16" ht="21" customHeight="1">
      <c r="B78" s="75" t="s">
        <v>74</v>
      </c>
      <c r="C78" s="77" t="s">
        <v>75</v>
      </c>
      <c r="D78" s="69"/>
      <c r="E78" s="99">
        <v>1068.46</v>
      </c>
      <c r="F78" s="40"/>
      <c r="G78" s="34"/>
      <c r="H78" s="34"/>
      <c r="I78" s="34"/>
      <c r="J78" s="34"/>
      <c r="K78" s="34"/>
      <c r="L78" s="41"/>
      <c r="M78" s="41"/>
      <c r="N78" s="41"/>
      <c r="O78" s="42"/>
      <c r="P78" s="42"/>
    </row>
    <row r="79" spans="2:16" ht="21" customHeight="1">
      <c r="B79" s="75" t="s">
        <v>76</v>
      </c>
      <c r="C79" s="77" t="s">
        <v>77</v>
      </c>
      <c r="D79" s="69"/>
      <c r="E79" s="72">
        <v>23535</v>
      </c>
      <c r="F79" s="40"/>
      <c r="G79" s="34"/>
      <c r="H79" s="34"/>
      <c r="I79" s="34"/>
      <c r="J79" s="34"/>
      <c r="K79" s="34"/>
      <c r="L79" s="41"/>
      <c r="M79" s="41"/>
      <c r="N79" s="41"/>
      <c r="O79" s="42"/>
      <c r="P79" s="42"/>
    </row>
    <row r="80" spans="2:16" ht="21" customHeight="1">
      <c r="B80" s="75" t="s">
        <v>78</v>
      </c>
      <c r="C80" s="77" t="s">
        <v>79</v>
      </c>
      <c r="D80" s="69"/>
      <c r="E80" s="72">
        <v>6386.75</v>
      </c>
      <c r="F80" s="40"/>
      <c r="G80" s="34"/>
      <c r="H80" s="34"/>
      <c r="I80" s="34"/>
      <c r="J80" s="34"/>
      <c r="K80" s="34"/>
      <c r="L80" s="41"/>
      <c r="M80" s="41"/>
      <c r="N80" s="41"/>
      <c r="O80" s="42"/>
      <c r="P80" s="42"/>
    </row>
    <row r="81" spans="2:16" ht="21" customHeight="1">
      <c r="B81" s="75" t="s">
        <v>80</v>
      </c>
      <c r="C81" s="76" t="s">
        <v>81</v>
      </c>
      <c r="D81" s="69"/>
      <c r="E81" s="72">
        <v>7664.1</v>
      </c>
      <c r="F81" s="40"/>
      <c r="G81" s="34"/>
      <c r="H81" s="34"/>
      <c r="I81" s="34"/>
      <c r="J81" s="34"/>
      <c r="K81" s="34"/>
      <c r="L81" s="41"/>
      <c r="M81" s="41"/>
      <c r="N81" s="41"/>
      <c r="O81" s="42"/>
      <c r="P81" s="42"/>
    </row>
    <row r="82" spans="2:16" ht="21" customHeight="1">
      <c r="B82" s="75" t="s">
        <v>114</v>
      </c>
      <c r="C82" s="78"/>
      <c r="D82" s="69"/>
      <c r="E82" s="99">
        <v>0</v>
      </c>
      <c r="F82" s="40"/>
      <c r="G82" s="34"/>
      <c r="H82" s="34"/>
      <c r="I82" s="34"/>
      <c r="J82" s="34"/>
      <c r="K82" s="34"/>
      <c r="L82" s="41"/>
      <c r="M82" s="41"/>
      <c r="N82" s="41"/>
      <c r="O82" s="42"/>
      <c r="P82" s="42"/>
    </row>
    <row r="83" spans="2:16" ht="21" customHeight="1">
      <c r="B83" s="75" t="s">
        <v>82</v>
      </c>
      <c r="C83" s="78"/>
      <c r="D83" s="69"/>
      <c r="E83" s="72">
        <v>345821.97</v>
      </c>
      <c r="F83" s="40"/>
      <c r="G83" s="34"/>
      <c r="H83" s="34"/>
      <c r="I83" s="34"/>
      <c r="J83" s="34"/>
      <c r="K83" s="34"/>
      <c r="L83" s="41"/>
      <c r="M83" s="41"/>
      <c r="N83" s="41"/>
      <c r="O83" s="42"/>
      <c r="P83" s="42"/>
    </row>
    <row r="84" spans="2:16" ht="21" customHeight="1">
      <c r="B84" s="75" t="s">
        <v>90</v>
      </c>
      <c r="C84" s="78"/>
      <c r="D84" s="69"/>
      <c r="E84" s="99">
        <v>0</v>
      </c>
      <c r="F84" s="40"/>
      <c r="G84" s="34"/>
      <c r="H84" s="34"/>
      <c r="I84" s="34"/>
      <c r="J84" s="34"/>
      <c r="K84" s="34"/>
      <c r="L84" s="41"/>
      <c r="M84" s="41"/>
      <c r="N84" s="41"/>
      <c r="O84" s="42"/>
      <c r="P84" s="42"/>
    </row>
    <row r="85" spans="2:16" ht="21" customHeight="1">
      <c r="B85" s="46" t="s">
        <v>116</v>
      </c>
      <c r="C85" s="73"/>
      <c r="D85" s="68"/>
      <c r="E85" s="72">
        <v>677656</v>
      </c>
      <c r="F85" s="40"/>
      <c r="G85" s="34"/>
      <c r="H85" s="34"/>
      <c r="I85" s="34"/>
      <c r="J85" s="34"/>
      <c r="K85" s="34"/>
      <c r="L85" s="41"/>
      <c r="M85" s="41"/>
      <c r="N85" s="41"/>
      <c r="O85" s="42"/>
      <c r="P85" s="42"/>
    </row>
    <row r="86" spans="2:16" ht="21" customHeight="1">
      <c r="B86" s="46" t="s">
        <v>87</v>
      </c>
      <c r="C86" s="73"/>
      <c r="D86" s="68"/>
      <c r="E86" s="72">
        <v>105500</v>
      </c>
      <c r="F86" s="40"/>
      <c r="G86" s="34"/>
      <c r="H86" s="34"/>
      <c r="I86" s="34"/>
      <c r="J86" s="34"/>
      <c r="K86" s="34"/>
      <c r="L86" s="41"/>
      <c r="M86" s="41"/>
      <c r="N86" s="41"/>
      <c r="O86" s="42"/>
      <c r="P86" s="42"/>
    </row>
    <row r="87" spans="2:16" ht="21" customHeight="1">
      <c r="B87" s="100"/>
      <c r="C87" s="73"/>
      <c r="D87" s="99"/>
      <c r="E87" s="72"/>
      <c r="F87" s="40"/>
      <c r="G87" s="34"/>
      <c r="H87" s="34"/>
      <c r="I87" s="34"/>
      <c r="J87" s="34"/>
      <c r="K87" s="34"/>
      <c r="L87" s="41"/>
      <c r="M87" s="41"/>
      <c r="N87" s="41"/>
      <c r="O87" s="42"/>
      <c r="P87" s="42"/>
    </row>
    <row r="88" spans="2:16" ht="21" customHeight="1">
      <c r="B88" s="100"/>
      <c r="C88" s="73"/>
      <c r="D88" s="99"/>
      <c r="E88" s="72"/>
      <c r="F88" s="40"/>
      <c r="G88" s="34"/>
      <c r="H88" s="34"/>
      <c r="I88" s="34"/>
      <c r="J88" s="34"/>
      <c r="K88" s="34"/>
      <c r="L88" s="41"/>
      <c r="M88" s="41"/>
      <c r="N88" s="41"/>
      <c r="O88" s="42"/>
      <c r="P88" s="42"/>
    </row>
    <row r="89" spans="2:16" ht="21" customHeight="1">
      <c r="B89" s="100"/>
      <c r="C89" s="73"/>
      <c r="D89" s="99"/>
      <c r="E89" s="72"/>
      <c r="F89" s="40"/>
      <c r="G89" s="34"/>
      <c r="H89" s="34"/>
      <c r="I89" s="34"/>
      <c r="J89" s="34"/>
      <c r="K89" s="34"/>
      <c r="L89" s="41"/>
      <c r="M89" s="41"/>
      <c r="N89" s="41"/>
      <c r="O89" s="42"/>
      <c r="P89" s="42"/>
    </row>
    <row r="90" spans="2:16" ht="21" customHeight="1">
      <c r="B90" s="100"/>
      <c r="C90" s="73"/>
      <c r="D90" s="99"/>
      <c r="E90" s="72"/>
      <c r="F90" s="40"/>
      <c r="G90" s="34"/>
      <c r="H90" s="34"/>
      <c r="I90" s="34"/>
      <c r="J90" s="34"/>
      <c r="K90" s="34"/>
      <c r="L90" s="41"/>
      <c r="M90" s="41"/>
      <c r="N90" s="41"/>
      <c r="O90" s="42"/>
      <c r="P90" s="42"/>
    </row>
    <row r="91" spans="2:16" ht="21" customHeight="1">
      <c r="B91" s="100"/>
      <c r="C91" s="100"/>
      <c r="D91" s="99"/>
      <c r="E91" s="99"/>
      <c r="F91" s="40"/>
      <c r="G91" s="34"/>
      <c r="H91" s="34"/>
      <c r="I91" s="34"/>
      <c r="J91" s="34"/>
      <c r="K91" s="34"/>
      <c r="L91" s="41"/>
      <c r="M91" s="41"/>
      <c r="N91" s="41"/>
      <c r="O91" s="42"/>
      <c r="P91" s="42"/>
    </row>
    <row r="92" spans="2:16" s="86" customFormat="1" ht="21" customHeight="1">
      <c r="B92" s="80"/>
      <c r="C92" s="80"/>
      <c r="D92" s="79"/>
      <c r="E92" s="79"/>
      <c r="F92" s="81"/>
      <c r="G92" s="82"/>
      <c r="H92" s="83"/>
      <c r="I92" s="83"/>
      <c r="J92" s="83"/>
      <c r="K92" s="83"/>
      <c r="L92" s="84"/>
      <c r="M92" s="84"/>
      <c r="N92" s="84"/>
      <c r="O92" s="85"/>
      <c r="P92" s="85"/>
    </row>
    <row r="93" spans="2:16" ht="21" customHeight="1" thickBot="1">
      <c r="B93" s="74"/>
      <c r="C93" s="74"/>
      <c r="D93" s="87">
        <f>SUM(D54:D92)</f>
        <v>11899368.76</v>
      </c>
      <c r="E93" s="88">
        <f>SUM(E72:E92)</f>
        <v>11899368.760000002</v>
      </c>
      <c r="F93" s="40"/>
      <c r="G93" s="47">
        <f>SUM(D93-E93)</f>
        <v>-1.862645149230957E-09</v>
      </c>
      <c r="H93" s="34"/>
      <c r="I93" s="34"/>
      <c r="J93" s="34"/>
      <c r="K93" s="34"/>
      <c r="L93" s="41"/>
      <c r="M93" s="41"/>
      <c r="N93" s="41"/>
      <c r="O93" s="42"/>
      <c r="P93" s="42"/>
    </row>
    <row r="94" ht="21" customHeight="1" thickTop="1"/>
    <row r="95" spans="3:4" ht="21" customHeight="1">
      <c r="C95" s="129"/>
      <c r="D95" s="129"/>
    </row>
    <row r="96" spans="1:5" ht="21" customHeight="1">
      <c r="A96" s="115" t="s">
        <v>120</v>
      </c>
      <c r="B96" s="115"/>
      <c r="C96" s="120" t="s">
        <v>121</v>
      </c>
      <c r="D96" s="103"/>
      <c r="E96" s="103" t="s">
        <v>135</v>
      </c>
    </row>
    <row r="97" spans="2:5" ht="21.75">
      <c r="B97" s="33" t="s">
        <v>119</v>
      </c>
      <c r="C97" s="120" t="s">
        <v>122</v>
      </c>
      <c r="E97" s="103" t="s">
        <v>131</v>
      </c>
    </row>
    <row r="98" spans="3:5" ht="21.75">
      <c r="C98" s="120"/>
      <c r="E98" s="103" t="s">
        <v>132</v>
      </c>
    </row>
    <row r="99" spans="2:11" ht="21" customHeight="1">
      <c r="B99" s="127" t="s">
        <v>94</v>
      </c>
      <c r="C99" s="127"/>
      <c r="D99" s="127"/>
      <c r="E99" s="127"/>
      <c r="F99" s="102"/>
      <c r="G99" s="102"/>
      <c r="H99" s="102"/>
      <c r="I99" s="102"/>
      <c r="J99" s="102"/>
      <c r="K99" s="102"/>
    </row>
    <row r="100" spans="2:11" ht="21" customHeight="1">
      <c r="B100" s="127" t="s">
        <v>95</v>
      </c>
      <c r="C100" s="127"/>
      <c r="D100" s="127"/>
      <c r="E100" s="127"/>
      <c r="F100" s="102"/>
      <c r="G100" s="34"/>
      <c r="H100" s="34"/>
      <c r="I100" s="34"/>
      <c r="J100" s="34"/>
      <c r="K100" s="34"/>
    </row>
    <row r="101" spans="2:11" ht="21" customHeight="1">
      <c r="B101" s="128" t="s">
        <v>134</v>
      </c>
      <c r="C101" s="128"/>
      <c r="D101" s="128"/>
      <c r="E101" s="128"/>
      <c r="F101" s="45"/>
      <c r="G101" s="34"/>
      <c r="H101" s="34"/>
      <c r="I101" s="34"/>
      <c r="J101" s="34"/>
      <c r="K101" s="34"/>
    </row>
    <row r="102" spans="2:11" ht="21" customHeight="1">
      <c r="B102" s="35" t="s">
        <v>59</v>
      </c>
      <c r="C102" s="35" t="s">
        <v>60</v>
      </c>
      <c r="D102" s="36" t="s">
        <v>61</v>
      </c>
      <c r="E102" s="35" t="s">
        <v>62</v>
      </c>
      <c r="F102" s="33">
        <v>1</v>
      </c>
      <c r="G102" s="34"/>
      <c r="H102" s="34"/>
      <c r="I102" s="34"/>
      <c r="J102" s="34"/>
      <c r="K102" s="34"/>
    </row>
    <row r="103" spans="2:16" ht="21" customHeight="1">
      <c r="B103" s="37" t="s">
        <v>111</v>
      </c>
      <c r="C103" s="38" t="s">
        <v>63</v>
      </c>
      <c r="D103" s="99">
        <v>0</v>
      </c>
      <c r="E103" s="39"/>
      <c r="F103" s="40"/>
      <c r="G103" s="34"/>
      <c r="H103" s="34"/>
      <c r="I103" s="34"/>
      <c r="J103" s="34"/>
      <c r="K103" s="34"/>
      <c r="L103" s="41"/>
      <c r="M103" s="41"/>
      <c r="N103" s="41"/>
      <c r="O103" s="42"/>
      <c r="P103" s="42"/>
    </row>
    <row r="104" spans="2:16" ht="21" customHeight="1">
      <c r="B104" s="37" t="s">
        <v>64</v>
      </c>
      <c r="C104" s="44" t="s">
        <v>65</v>
      </c>
      <c r="D104" s="39">
        <v>7743523.91</v>
      </c>
      <c r="E104" s="39"/>
      <c r="F104" s="40"/>
      <c r="G104" s="34"/>
      <c r="H104" s="34"/>
      <c r="I104" s="34"/>
      <c r="J104" s="34"/>
      <c r="K104" s="34"/>
      <c r="L104" s="41"/>
      <c r="M104" s="41"/>
      <c r="N104" s="41"/>
      <c r="O104" s="42"/>
      <c r="P104" s="42"/>
    </row>
    <row r="105" spans="2:16" ht="21" customHeight="1">
      <c r="B105" s="37" t="s">
        <v>129</v>
      </c>
      <c r="C105" s="44" t="s">
        <v>65</v>
      </c>
      <c r="D105" s="99">
        <v>46827.72</v>
      </c>
      <c r="E105" s="69"/>
      <c r="F105" s="40"/>
      <c r="G105" s="45"/>
      <c r="H105" s="34"/>
      <c r="I105" s="34"/>
      <c r="J105" s="34"/>
      <c r="K105" s="34"/>
      <c r="L105" s="41"/>
      <c r="M105" s="41"/>
      <c r="N105" s="41"/>
      <c r="O105" s="42"/>
      <c r="P105" s="42"/>
    </row>
    <row r="106" spans="2:16" ht="21" customHeight="1">
      <c r="B106" s="37" t="s">
        <v>109</v>
      </c>
      <c r="C106" s="44" t="s">
        <v>65</v>
      </c>
      <c r="D106" s="70">
        <v>375821.97</v>
      </c>
      <c r="E106" s="69"/>
      <c r="F106" s="40"/>
      <c r="G106" s="34"/>
      <c r="H106" s="34"/>
      <c r="I106" s="34"/>
      <c r="J106" s="34"/>
      <c r="K106" s="34"/>
      <c r="L106" s="41"/>
      <c r="M106" s="41"/>
      <c r="N106" s="41"/>
      <c r="O106" s="42"/>
      <c r="P106" s="42"/>
    </row>
    <row r="107" spans="2:16" ht="21" customHeight="1">
      <c r="B107" s="37" t="s">
        <v>66</v>
      </c>
      <c r="C107" s="44" t="s">
        <v>67</v>
      </c>
      <c r="D107" s="71">
        <v>500000</v>
      </c>
      <c r="E107" s="69"/>
      <c r="F107" s="40"/>
      <c r="G107" s="34"/>
      <c r="H107" s="34"/>
      <c r="I107" s="34"/>
      <c r="J107" s="34"/>
      <c r="K107" s="34"/>
      <c r="L107" s="41"/>
      <c r="M107" s="41"/>
      <c r="N107" s="41"/>
      <c r="O107" s="42"/>
      <c r="P107" s="42"/>
    </row>
    <row r="108" spans="2:16" ht="21" customHeight="1">
      <c r="B108" s="37" t="s">
        <v>88</v>
      </c>
      <c r="C108" s="44"/>
      <c r="D108" s="122">
        <v>1588882.18</v>
      </c>
      <c r="E108" s="69"/>
      <c r="F108" s="40"/>
      <c r="G108" s="34"/>
      <c r="H108" s="34"/>
      <c r="I108" s="34"/>
      <c r="J108" s="34"/>
      <c r="K108" s="34"/>
      <c r="L108" s="41"/>
      <c r="M108" s="41"/>
      <c r="N108" s="41"/>
      <c r="O108" s="42"/>
      <c r="P108" s="42"/>
    </row>
    <row r="109" spans="2:16" ht="21" customHeight="1">
      <c r="B109" s="43" t="s">
        <v>32</v>
      </c>
      <c r="C109" s="44" t="s">
        <v>68</v>
      </c>
      <c r="D109" s="99">
        <v>0</v>
      </c>
      <c r="E109" s="69"/>
      <c r="F109" s="40"/>
      <c r="G109" s="34"/>
      <c r="H109" s="34"/>
      <c r="I109" s="34"/>
      <c r="J109" s="34"/>
      <c r="K109" s="34"/>
      <c r="L109" s="41"/>
      <c r="M109" s="41"/>
      <c r="N109" s="41"/>
      <c r="O109" s="42"/>
      <c r="P109" s="42"/>
    </row>
    <row r="110" spans="2:16" ht="21" customHeight="1">
      <c r="B110" s="43" t="s">
        <v>20</v>
      </c>
      <c r="C110" s="44" t="s">
        <v>50</v>
      </c>
      <c r="D110" s="72">
        <v>554300</v>
      </c>
      <c r="E110" s="69"/>
      <c r="F110" s="40"/>
      <c r="G110" s="34"/>
      <c r="H110" s="34"/>
      <c r="I110" s="34"/>
      <c r="J110" s="34"/>
      <c r="K110" s="34"/>
      <c r="L110" s="41"/>
      <c r="M110" s="41"/>
      <c r="N110" s="41"/>
      <c r="O110" s="42"/>
      <c r="P110" s="42"/>
    </row>
    <row r="111" spans="2:16" ht="21" customHeight="1">
      <c r="B111" s="43" t="s">
        <v>21</v>
      </c>
      <c r="C111" s="44" t="s">
        <v>51</v>
      </c>
      <c r="D111" s="72">
        <v>35100</v>
      </c>
      <c r="E111" s="69"/>
      <c r="F111" s="40"/>
      <c r="G111" s="34"/>
      <c r="H111" s="34"/>
      <c r="I111" s="34"/>
      <c r="J111" s="34"/>
      <c r="K111" s="34"/>
      <c r="L111" s="41"/>
      <c r="M111" s="41"/>
      <c r="N111" s="41"/>
      <c r="O111" s="42"/>
      <c r="P111" s="42"/>
    </row>
    <row r="112" spans="2:16" ht="21" customHeight="1">
      <c r="B112" s="43" t="s">
        <v>22</v>
      </c>
      <c r="C112" s="44" t="s">
        <v>69</v>
      </c>
      <c r="D112" s="72">
        <v>142530</v>
      </c>
      <c r="E112" s="69"/>
      <c r="F112" s="40"/>
      <c r="G112" s="34"/>
      <c r="H112" s="34"/>
      <c r="I112" s="34"/>
      <c r="J112" s="34"/>
      <c r="K112" s="34"/>
      <c r="L112" s="41"/>
      <c r="M112" s="41"/>
      <c r="N112" s="41"/>
      <c r="O112" s="42"/>
      <c r="P112" s="42"/>
    </row>
    <row r="113" spans="2:16" ht="21" customHeight="1">
      <c r="B113" s="43" t="s">
        <v>130</v>
      </c>
      <c r="C113" s="121">
        <v>7130</v>
      </c>
      <c r="D113" s="72">
        <v>98400</v>
      </c>
      <c r="E113" s="69"/>
      <c r="F113" s="40"/>
      <c r="G113" s="34"/>
      <c r="H113" s="34"/>
      <c r="I113" s="34"/>
      <c r="J113" s="34"/>
      <c r="K113" s="34"/>
      <c r="L113" s="41"/>
      <c r="M113" s="41"/>
      <c r="N113" s="41"/>
      <c r="O113" s="42"/>
      <c r="P113" s="42"/>
    </row>
    <row r="114" spans="2:16" ht="21" customHeight="1">
      <c r="B114" s="43" t="s">
        <v>23</v>
      </c>
      <c r="C114" s="44" t="s">
        <v>52</v>
      </c>
      <c r="D114" s="72">
        <v>465565</v>
      </c>
      <c r="E114" s="69"/>
      <c r="F114" s="40"/>
      <c r="G114" s="34"/>
      <c r="H114" s="34"/>
      <c r="I114" s="34"/>
      <c r="J114" s="34"/>
      <c r="K114" s="34"/>
      <c r="L114" s="41"/>
      <c r="M114" s="41"/>
      <c r="N114" s="41"/>
      <c r="O114" s="42"/>
      <c r="P114" s="42"/>
    </row>
    <row r="115" spans="2:16" ht="21" customHeight="1">
      <c r="B115" s="43" t="s">
        <v>24</v>
      </c>
      <c r="C115" s="44" t="s">
        <v>53</v>
      </c>
      <c r="D115" s="72">
        <v>194039</v>
      </c>
      <c r="E115" s="69"/>
      <c r="F115" s="40"/>
      <c r="G115" s="34"/>
      <c r="H115" s="34"/>
      <c r="I115" s="34"/>
      <c r="J115" s="34"/>
      <c r="K115" s="34"/>
      <c r="L115" s="41"/>
      <c r="M115" s="41"/>
      <c r="N115" s="41"/>
      <c r="O115" s="42"/>
      <c r="P115" s="42"/>
    </row>
    <row r="116" spans="2:16" ht="21" customHeight="1">
      <c r="B116" s="43" t="s">
        <v>25</v>
      </c>
      <c r="C116" s="44" t="s">
        <v>70</v>
      </c>
      <c r="D116" s="99">
        <v>91736.26</v>
      </c>
      <c r="E116" s="69"/>
      <c r="F116" s="40"/>
      <c r="G116" s="34"/>
      <c r="H116" s="34"/>
      <c r="I116" s="34"/>
      <c r="J116" s="34"/>
      <c r="K116" s="34"/>
      <c r="L116" s="41"/>
      <c r="M116" s="41"/>
      <c r="N116" s="41"/>
      <c r="O116" s="42"/>
      <c r="P116" s="42"/>
    </row>
    <row r="117" spans="2:16" ht="21" customHeight="1">
      <c r="B117" s="43" t="s">
        <v>26</v>
      </c>
      <c r="C117" s="44" t="s">
        <v>54</v>
      </c>
      <c r="D117" s="99">
        <v>66164.86</v>
      </c>
      <c r="E117" s="69"/>
      <c r="F117" s="40"/>
      <c r="G117" s="34"/>
      <c r="H117" s="34"/>
      <c r="I117" s="34"/>
      <c r="J117" s="34"/>
      <c r="K117" s="34"/>
      <c r="L117" s="41"/>
      <c r="M117" s="41"/>
      <c r="N117" s="41"/>
      <c r="O117" s="42"/>
      <c r="P117" s="42"/>
    </row>
    <row r="118" spans="2:16" ht="21" customHeight="1">
      <c r="B118" s="75" t="s">
        <v>15</v>
      </c>
      <c r="C118" s="76" t="s">
        <v>55</v>
      </c>
      <c r="D118" s="99">
        <v>258700</v>
      </c>
      <c r="E118" s="69"/>
      <c r="F118" s="40"/>
      <c r="G118" s="34"/>
      <c r="H118" s="34"/>
      <c r="I118" s="34"/>
      <c r="J118" s="34"/>
      <c r="K118" s="34"/>
      <c r="L118" s="41"/>
      <c r="M118" s="41"/>
      <c r="N118" s="41"/>
      <c r="O118" s="42"/>
      <c r="P118" s="42"/>
    </row>
    <row r="119" spans="2:16" ht="21" customHeight="1">
      <c r="B119" s="75" t="s">
        <v>27</v>
      </c>
      <c r="C119" s="111">
        <v>450</v>
      </c>
      <c r="D119" s="99">
        <v>0</v>
      </c>
      <c r="E119" s="69"/>
      <c r="F119" s="40"/>
      <c r="G119" s="34"/>
      <c r="H119" s="34"/>
      <c r="I119" s="34"/>
      <c r="J119" s="34"/>
      <c r="K119" s="34"/>
      <c r="L119" s="41"/>
      <c r="M119" s="41"/>
      <c r="N119" s="41"/>
      <c r="O119" s="42"/>
      <c r="P119" s="42"/>
    </row>
    <row r="120" spans="2:16" ht="21" customHeight="1">
      <c r="B120" s="75" t="s">
        <v>28</v>
      </c>
      <c r="C120" s="111">
        <v>500</v>
      </c>
      <c r="D120" s="99">
        <v>0</v>
      </c>
      <c r="E120" s="69"/>
      <c r="F120" s="40"/>
      <c r="G120" s="34"/>
      <c r="H120" s="34"/>
      <c r="I120" s="34"/>
      <c r="J120" s="34"/>
      <c r="K120" s="34"/>
      <c r="L120" s="41"/>
      <c r="M120" s="41"/>
      <c r="N120" s="41"/>
      <c r="O120" s="42"/>
      <c r="P120" s="42"/>
    </row>
    <row r="121" spans="2:16" ht="21" customHeight="1">
      <c r="B121" s="75" t="s">
        <v>19</v>
      </c>
      <c r="C121" s="112" t="s">
        <v>102</v>
      </c>
      <c r="D121" s="99">
        <v>181852.8</v>
      </c>
      <c r="E121" s="69"/>
      <c r="F121" s="40"/>
      <c r="G121" s="34"/>
      <c r="H121" s="34"/>
      <c r="I121" s="34"/>
      <c r="J121" s="34"/>
      <c r="K121" s="34"/>
      <c r="L121" s="41"/>
      <c r="M121" s="41"/>
      <c r="N121" s="41"/>
      <c r="O121" s="42"/>
      <c r="P121" s="42"/>
    </row>
    <row r="122" spans="2:16" ht="21" customHeight="1">
      <c r="B122" s="75" t="s">
        <v>113</v>
      </c>
      <c r="C122" s="112"/>
      <c r="D122" s="116">
        <v>20367</v>
      </c>
      <c r="E122" s="69"/>
      <c r="F122" s="40"/>
      <c r="G122" s="34"/>
      <c r="H122" s="34"/>
      <c r="I122" s="34"/>
      <c r="J122" s="34"/>
      <c r="K122" s="34"/>
      <c r="L122" s="41"/>
      <c r="M122" s="41"/>
      <c r="N122" s="41"/>
      <c r="O122" s="42"/>
      <c r="P122" s="42"/>
    </row>
    <row r="123" spans="2:16" ht="21" customHeight="1">
      <c r="B123" s="75" t="s">
        <v>29</v>
      </c>
      <c r="C123" s="77" t="s">
        <v>71</v>
      </c>
      <c r="D123" s="69"/>
      <c r="E123" s="72">
        <v>4203220.86</v>
      </c>
      <c r="F123" s="40"/>
      <c r="G123" s="34"/>
      <c r="H123" s="34"/>
      <c r="I123" s="34"/>
      <c r="J123" s="34"/>
      <c r="K123" s="34"/>
      <c r="L123" s="41"/>
      <c r="M123" s="41"/>
      <c r="N123" s="41"/>
      <c r="O123" s="42"/>
      <c r="P123" s="42"/>
    </row>
    <row r="124" spans="2:16" ht="21" customHeight="1">
      <c r="B124" s="75" t="s">
        <v>92</v>
      </c>
      <c r="C124" s="77"/>
      <c r="D124" s="69"/>
      <c r="E124" s="72">
        <v>4046697.5</v>
      </c>
      <c r="F124" s="40"/>
      <c r="G124" s="34"/>
      <c r="H124" s="34"/>
      <c r="I124" s="34"/>
      <c r="J124" s="34"/>
      <c r="K124" s="34"/>
      <c r="L124" s="41"/>
      <c r="M124" s="41"/>
      <c r="N124" s="41"/>
      <c r="O124" s="42"/>
      <c r="P124" s="42"/>
    </row>
    <row r="125" spans="2:16" ht="24" customHeight="1">
      <c r="B125" s="43" t="s">
        <v>84</v>
      </c>
      <c r="C125" s="114">
        <v>704</v>
      </c>
      <c r="D125" s="99">
        <v>27240</v>
      </c>
      <c r="E125" s="99">
        <v>0</v>
      </c>
      <c r="F125" s="40"/>
      <c r="G125" s="34"/>
      <c r="H125" s="34"/>
      <c r="I125" s="34"/>
      <c r="J125" s="34"/>
      <c r="K125" s="34"/>
      <c r="L125" s="41"/>
      <c r="M125" s="41"/>
      <c r="N125" s="41"/>
      <c r="O125" s="42"/>
      <c r="P125" s="42"/>
    </row>
    <row r="126" spans="2:16" ht="21" customHeight="1">
      <c r="B126" s="75" t="s">
        <v>72</v>
      </c>
      <c r="C126" s="77" t="s">
        <v>73</v>
      </c>
      <c r="D126" s="69"/>
      <c r="E126" s="72">
        <v>4082457.49</v>
      </c>
      <c r="F126" s="40"/>
      <c r="G126" s="34"/>
      <c r="H126" s="34"/>
      <c r="I126" s="34"/>
      <c r="J126" s="34"/>
      <c r="K126" s="34"/>
      <c r="L126" s="41"/>
      <c r="M126" s="41"/>
      <c r="N126" s="41"/>
      <c r="O126" s="42"/>
      <c r="P126" s="42"/>
    </row>
    <row r="127" spans="2:16" ht="21" customHeight="1">
      <c r="B127" s="75" t="s">
        <v>74</v>
      </c>
      <c r="C127" s="77" t="s">
        <v>75</v>
      </c>
      <c r="D127" s="69"/>
      <c r="E127" s="99">
        <v>4761.22</v>
      </c>
      <c r="F127" s="40"/>
      <c r="G127" s="34"/>
      <c r="H127" s="34"/>
      <c r="I127" s="34"/>
      <c r="J127" s="34"/>
      <c r="K127" s="34"/>
      <c r="L127" s="41"/>
      <c r="M127" s="41"/>
      <c r="N127" s="41"/>
      <c r="O127" s="42"/>
      <c r="P127" s="42"/>
    </row>
    <row r="128" spans="2:16" ht="21" customHeight="1">
      <c r="B128" s="75" t="s">
        <v>76</v>
      </c>
      <c r="C128" s="77" t="s">
        <v>77</v>
      </c>
      <c r="D128" s="69"/>
      <c r="E128" s="72">
        <v>23535</v>
      </c>
      <c r="F128" s="40"/>
      <c r="G128" s="34"/>
      <c r="H128" s="34"/>
      <c r="I128" s="34"/>
      <c r="J128" s="34"/>
      <c r="K128" s="34"/>
      <c r="L128" s="41"/>
      <c r="M128" s="41"/>
      <c r="N128" s="41"/>
      <c r="O128" s="42"/>
      <c r="P128" s="42"/>
    </row>
    <row r="129" spans="2:16" ht="21" customHeight="1">
      <c r="B129" s="75" t="s">
        <v>78</v>
      </c>
      <c r="C129" s="77" t="s">
        <v>79</v>
      </c>
      <c r="D129" s="69"/>
      <c r="E129" s="72">
        <v>6500.3</v>
      </c>
      <c r="F129" s="40"/>
      <c r="G129" s="34"/>
      <c r="H129" s="34"/>
      <c r="I129" s="34"/>
      <c r="J129" s="34"/>
      <c r="K129" s="34"/>
      <c r="L129" s="41"/>
      <c r="M129" s="41"/>
      <c r="N129" s="41"/>
      <c r="O129" s="42"/>
      <c r="P129" s="42"/>
    </row>
    <row r="130" spans="2:16" ht="21" customHeight="1">
      <c r="B130" s="75" t="s">
        <v>80</v>
      </c>
      <c r="C130" s="76" t="s">
        <v>81</v>
      </c>
      <c r="D130" s="69"/>
      <c r="E130" s="72">
        <v>7800.36</v>
      </c>
      <c r="F130" s="40"/>
      <c r="G130" s="34"/>
      <c r="H130" s="34"/>
      <c r="I130" s="34"/>
      <c r="J130" s="34"/>
      <c r="K130" s="34"/>
      <c r="L130" s="41"/>
      <c r="M130" s="41"/>
      <c r="N130" s="41"/>
      <c r="O130" s="42"/>
      <c r="P130" s="42"/>
    </row>
    <row r="131" spans="2:16" ht="21" customHeight="1">
      <c r="B131" s="75" t="s">
        <v>114</v>
      </c>
      <c r="C131" s="78"/>
      <c r="D131" s="69"/>
      <c r="E131" s="99">
        <v>0</v>
      </c>
      <c r="F131" s="40"/>
      <c r="G131" s="34"/>
      <c r="H131" s="34"/>
      <c r="I131" s="34"/>
      <c r="J131" s="34"/>
      <c r="K131" s="34"/>
      <c r="L131" s="41"/>
      <c r="M131" s="41"/>
      <c r="N131" s="41"/>
      <c r="O131" s="42"/>
      <c r="P131" s="42"/>
    </row>
    <row r="132" spans="2:16" ht="21" customHeight="1">
      <c r="B132" s="75" t="s">
        <v>82</v>
      </c>
      <c r="C132" s="78"/>
      <c r="D132" s="69"/>
      <c r="E132" s="72">
        <v>375821.97</v>
      </c>
      <c r="F132" s="40"/>
      <c r="G132" s="34"/>
      <c r="H132" s="34"/>
      <c r="I132" s="34"/>
      <c r="J132" s="34"/>
      <c r="K132" s="34"/>
      <c r="L132" s="41"/>
      <c r="M132" s="41"/>
      <c r="N132" s="41"/>
      <c r="O132" s="42"/>
      <c r="P132" s="42"/>
    </row>
    <row r="133" spans="2:16" ht="21" customHeight="1">
      <c r="B133" s="75" t="s">
        <v>90</v>
      </c>
      <c r="C133" s="78"/>
      <c r="D133" s="69"/>
      <c r="E133" s="99">
        <v>0</v>
      </c>
      <c r="F133" s="40"/>
      <c r="G133" s="34"/>
      <c r="H133" s="34"/>
      <c r="I133" s="34"/>
      <c r="J133" s="34"/>
      <c r="K133" s="34"/>
      <c r="L133" s="41"/>
      <c r="M133" s="41"/>
      <c r="N133" s="41"/>
      <c r="O133" s="42"/>
      <c r="P133" s="42"/>
    </row>
    <row r="134" spans="2:16" ht="21" customHeight="1">
      <c r="B134" s="46" t="s">
        <v>116</v>
      </c>
      <c r="C134" s="73"/>
      <c r="D134" s="68"/>
      <c r="E134" s="72">
        <v>417256</v>
      </c>
      <c r="F134" s="40"/>
      <c r="G134" s="34"/>
      <c r="H134" s="34"/>
      <c r="I134" s="34"/>
      <c r="J134" s="34"/>
      <c r="K134" s="34"/>
      <c r="L134" s="41"/>
      <c r="M134" s="41"/>
      <c r="N134" s="41"/>
      <c r="O134" s="42"/>
      <c r="P134" s="42"/>
    </row>
    <row r="135" spans="2:16" ht="21" customHeight="1">
      <c r="B135" s="46" t="s">
        <v>87</v>
      </c>
      <c r="C135" s="73"/>
      <c r="D135" s="68"/>
      <c r="E135" s="72">
        <v>105500</v>
      </c>
      <c r="F135" s="40"/>
      <c r="G135" s="34"/>
      <c r="H135" s="34"/>
      <c r="I135" s="34"/>
      <c r="J135" s="34"/>
      <c r="K135" s="34"/>
      <c r="L135" s="41"/>
      <c r="M135" s="41"/>
      <c r="N135" s="41"/>
      <c r="O135" s="42"/>
      <c r="P135" s="42"/>
    </row>
    <row r="136" spans="2:16" ht="21" customHeight="1">
      <c r="B136" s="100" t="s">
        <v>141</v>
      </c>
      <c r="C136" s="73"/>
      <c r="D136" s="99">
        <v>758500</v>
      </c>
      <c r="E136" s="72"/>
      <c r="F136" s="40"/>
      <c r="G136" s="34"/>
      <c r="H136" s="34"/>
      <c r="I136" s="34"/>
      <c r="J136" s="34"/>
      <c r="K136" s="34"/>
      <c r="L136" s="41"/>
      <c r="M136" s="41"/>
      <c r="N136" s="41"/>
      <c r="O136" s="42"/>
      <c r="P136" s="42"/>
    </row>
    <row r="137" spans="2:16" ht="21" customHeight="1">
      <c r="B137" s="100" t="s">
        <v>142</v>
      </c>
      <c r="C137" s="73"/>
      <c r="D137" s="99">
        <v>124000</v>
      </c>
      <c r="E137" s="72"/>
      <c r="F137" s="40"/>
      <c r="G137" s="34"/>
      <c r="H137" s="34"/>
      <c r="I137" s="34"/>
      <c r="J137" s="34"/>
      <c r="K137" s="34"/>
      <c r="L137" s="41"/>
      <c r="M137" s="41"/>
      <c r="N137" s="41"/>
      <c r="O137" s="42"/>
      <c r="P137" s="42"/>
    </row>
    <row r="138" spans="2:16" ht="21" customHeight="1">
      <c r="B138" s="100"/>
      <c r="C138" s="73"/>
      <c r="D138" s="99"/>
      <c r="E138" s="72"/>
      <c r="F138" s="40"/>
      <c r="G138" s="34"/>
      <c r="H138" s="34"/>
      <c r="I138" s="34"/>
      <c r="J138" s="34"/>
      <c r="K138" s="34"/>
      <c r="L138" s="41"/>
      <c r="M138" s="41"/>
      <c r="N138" s="41"/>
      <c r="O138" s="42"/>
      <c r="P138" s="42"/>
    </row>
    <row r="139" spans="2:16" ht="21" customHeight="1">
      <c r="B139" s="100"/>
      <c r="C139" s="73"/>
      <c r="D139" s="99"/>
      <c r="E139" s="72"/>
      <c r="F139" s="40"/>
      <c r="G139" s="34"/>
      <c r="H139" s="34"/>
      <c r="I139" s="34"/>
      <c r="J139" s="34"/>
      <c r="K139" s="34"/>
      <c r="L139" s="41"/>
      <c r="M139" s="41"/>
      <c r="N139" s="41"/>
      <c r="O139" s="42"/>
      <c r="P139" s="42"/>
    </row>
    <row r="140" spans="2:16" ht="21" customHeight="1">
      <c r="B140" s="100"/>
      <c r="C140" s="100"/>
      <c r="D140" s="99"/>
      <c r="E140" s="99"/>
      <c r="F140" s="40"/>
      <c r="G140" s="34"/>
      <c r="H140" s="34"/>
      <c r="I140" s="34"/>
      <c r="J140" s="34"/>
      <c r="K140" s="34"/>
      <c r="L140" s="41"/>
      <c r="M140" s="41"/>
      <c r="N140" s="41"/>
      <c r="O140" s="42"/>
      <c r="P140" s="42"/>
    </row>
    <row r="141" spans="2:16" s="86" customFormat="1" ht="21" customHeight="1">
      <c r="B141" s="80"/>
      <c r="C141" s="80"/>
      <c r="D141" s="79"/>
      <c r="E141" s="79"/>
      <c r="F141" s="81"/>
      <c r="G141" s="82"/>
      <c r="H141" s="83"/>
      <c r="I141" s="83"/>
      <c r="J141" s="83"/>
      <c r="K141" s="83"/>
      <c r="L141" s="84"/>
      <c r="M141" s="84"/>
      <c r="N141" s="84"/>
      <c r="O141" s="85"/>
      <c r="P141" s="85"/>
    </row>
    <row r="142" spans="2:16" ht="21" customHeight="1" thickBot="1">
      <c r="B142" s="74"/>
      <c r="C142" s="74"/>
      <c r="D142" s="87">
        <f>SUM(D103:D141)</f>
        <v>13273550.7</v>
      </c>
      <c r="E142" s="88">
        <f>SUM(E121:E141)</f>
        <v>13273550.700000003</v>
      </c>
      <c r="F142" s="40"/>
      <c r="G142" s="47">
        <f>SUM(D142-E142)</f>
        <v>-3.725290298461914E-09</v>
      </c>
      <c r="H142" s="34"/>
      <c r="I142" s="34"/>
      <c r="J142" s="34"/>
      <c r="K142" s="34"/>
      <c r="L142" s="41"/>
      <c r="M142" s="41"/>
      <c r="N142" s="41"/>
      <c r="O142" s="42"/>
      <c r="P142" s="42"/>
    </row>
    <row r="143" ht="21" customHeight="1" thickTop="1"/>
    <row r="144" spans="3:4" ht="21" customHeight="1">
      <c r="C144" s="129"/>
      <c r="D144" s="129"/>
    </row>
    <row r="145" spans="1:5" ht="21" customHeight="1">
      <c r="A145" s="115" t="s">
        <v>120</v>
      </c>
      <c r="B145" s="115"/>
      <c r="C145" s="120" t="s">
        <v>121</v>
      </c>
      <c r="D145" s="103"/>
      <c r="E145" s="103" t="s">
        <v>135</v>
      </c>
    </row>
    <row r="146" spans="2:5" ht="21.75">
      <c r="B146" s="33" t="s">
        <v>119</v>
      </c>
      <c r="C146" s="120" t="s">
        <v>122</v>
      </c>
      <c r="E146" s="103" t="s">
        <v>131</v>
      </c>
    </row>
    <row r="147" spans="3:5" ht="21.75">
      <c r="C147" s="120"/>
      <c r="E147" s="103" t="s">
        <v>132</v>
      </c>
    </row>
    <row r="148" spans="2:11" ht="21" customHeight="1">
      <c r="B148" s="127" t="s">
        <v>94</v>
      </c>
      <c r="C148" s="127"/>
      <c r="D148" s="127"/>
      <c r="E148" s="127"/>
      <c r="F148" s="102"/>
      <c r="G148" s="102"/>
      <c r="H148" s="102"/>
      <c r="I148" s="102"/>
      <c r="J148" s="102"/>
      <c r="K148" s="102"/>
    </row>
    <row r="149" spans="2:11" ht="21" customHeight="1">
      <c r="B149" s="127" t="s">
        <v>95</v>
      </c>
      <c r="C149" s="127"/>
      <c r="D149" s="127"/>
      <c r="E149" s="127"/>
      <c r="F149" s="102"/>
      <c r="G149" s="34"/>
      <c r="H149" s="34"/>
      <c r="I149" s="34"/>
      <c r="J149" s="34"/>
      <c r="K149" s="34"/>
    </row>
    <row r="150" spans="2:11" ht="21" customHeight="1">
      <c r="B150" s="128" t="s">
        <v>144</v>
      </c>
      <c r="C150" s="128"/>
      <c r="D150" s="128"/>
      <c r="E150" s="128"/>
      <c r="F150" s="45"/>
      <c r="G150" s="34"/>
      <c r="H150" s="34"/>
      <c r="I150" s="34"/>
      <c r="J150" s="34"/>
      <c r="K150" s="34"/>
    </row>
    <row r="151" spans="2:11" ht="21" customHeight="1">
      <c r="B151" s="35" t="s">
        <v>59</v>
      </c>
      <c r="C151" s="35" t="s">
        <v>60</v>
      </c>
      <c r="D151" s="36" t="s">
        <v>61</v>
      </c>
      <c r="E151" s="35" t="s">
        <v>62</v>
      </c>
      <c r="F151" s="33">
        <v>1</v>
      </c>
      <c r="G151" s="34"/>
      <c r="H151" s="34"/>
      <c r="I151" s="34"/>
      <c r="J151" s="34"/>
      <c r="K151" s="34"/>
    </row>
    <row r="152" spans="2:16" ht="21" customHeight="1">
      <c r="B152" s="37" t="s">
        <v>111</v>
      </c>
      <c r="C152" s="38" t="s">
        <v>63</v>
      </c>
      <c r="D152" s="99">
        <v>0</v>
      </c>
      <c r="E152" s="39"/>
      <c r="F152" s="40"/>
      <c r="G152" s="34"/>
      <c r="H152" s="34"/>
      <c r="I152" s="34"/>
      <c r="J152" s="34"/>
      <c r="K152" s="34"/>
      <c r="L152" s="41"/>
      <c r="M152" s="41"/>
      <c r="N152" s="41"/>
      <c r="O152" s="42"/>
      <c r="P152" s="42"/>
    </row>
    <row r="153" spans="2:16" ht="21" customHeight="1">
      <c r="B153" s="37" t="s">
        <v>64</v>
      </c>
      <c r="C153" s="44" t="s">
        <v>65</v>
      </c>
      <c r="D153" s="39">
        <v>8410885.42</v>
      </c>
      <c r="E153" s="39"/>
      <c r="F153" s="40"/>
      <c r="G153" s="34"/>
      <c r="H153" s="34"/>
      <c r="I153" s="34"/>
      <c r="J153" s="34"/>
      <c r="K153" s="34"/>
      <c r="L153" s="41"/>
      <c r="M153" s="41"/>
      <c r="N153" s="41"/>
      <c r="O153" s="42"/>
      <c r="P153" s="42"/>
    </row>
    <row r="154" spans="2:16" ht="21" customHeight="1">
      <c r="B154" s="37" t="s">
        <v>129</v>
      </c>
      <c r="C154" s="44" t="s">
        <v>65</v>
      </c>
      <c r="D154" s="99">
        <v>46827.72</v>
      </c>
      <c r="E154" s="69"/>
      <c r="F154" s="40"/>
      <c r="G154" s="45"/>
      <c r="H154" s="34"/>
      <c r="I154" s="34"/>
      <c r="J154" s="34"/>
      <c r="K154" s="34"/>
      <c r="L154" s="41"/>
      <c r="M154" s="41"/>
      <c r="N154" s="41"/>
      <c r="O154" s="42"/>
      <c r="P154" s="42"/>
    </row>
    <row r="155" spans="2:16" ht="21" customHeight="1">
      <c r="B155" s="37" t="s">
        <v>109</v>
      </c>
      <c r="C155" s="44" t="s">
        <v>65</v>
      </c>
      <c r="D155" s="70">
        <v>355821.97</v>
      </c>
      <c r="E155" s="69"/>
      <c r="F155" s="40"/>
      <c r="G155" s="34"/>
      <c r="H155" s="34"/>
      <c r="I155" s="34"/>
      <c r="J155" s="34"/>
      <c r="K155" s="34"/>
      <c r="L155" s="41"/>
      <c r="M155" s="41"/>
      <c r="N155" s="41"/>
      <c r="O155" s="42"/>
      <c r="P155" s="42"/>
    </row>
    <row r="156" spans="2:16" ht="21" customHeight="1">
      <c r="B156" s="37" t="s">
        <v>66</v>
      </c>
      <c r="C156" s="44" t="s">
        <v>67</v>
      </c>
      <c r="D156" s="71">
        <v>500000</v>
      </c>
      <c r="E156" s="69"/>
      <c r="F156" s="40"/>
      <c r="G156" s="34"/>
      <c r="H156" s="34"/>
      <c r="I156" s="34"/>
      <c r="J156" s="34"/>
      <c r="K156" s="34"/>
      <c r="L156" s="41"/>
      <c r="M156" s="41"/>
      <c r="N156" s="41"/>
      <c r="O156" s="42"/>
      <c r="P156" s="42"/>
    </row>
    <row r="157" spans="2:16" ht="21" customHeight="1">
      <c r="B157" s="37" t="s">
        <v>88</v>
      </c>
      <c r="C157" s="44"/>
      <c r="D157" s="122">
        <v>1537041.35</v>
      </c>
      <c r="E157" s="69"/>
      <c r="F157" s="40"/>
      <c r="G157" s="34"/>
      <c r="H157" s="34"/>
      <c r="I157" s="34"/>
      <c r="J157" s="34"/>
      <c r="K157" s="34"/>
      <c r="L157" s="41"/>
      <c r="M157" s="41"/>
      <c r="N157" s="41"/>
      <c r="O157" s="42"/>
      <c r="P157" s="42"/>
    </row>
    <row r="158" spans="2:16" ht="21" customHeight="1">
      <c r="B158" s="43" t="s">
        <v>32</v>
      </c>
      <c r="C158" s="44" t="s">
        <v>68</v>
      </c>
      <c r="D158" s="99">
        <v>0</v>
      </c>
      <c r="E158" s="69"/>
      <c r="F158" s="40"/>
      <c r="G158" s="34"/>
      <c r="H158" s="34"/>
      <c r="I158" s="34"/>
      <c r="J158" s="34"/>
      <c r="K158" s="34"/>
      <c r="L158" s="41"/>
      <c r="M158" s="41"/>
      <c r="N158" s="41"/>
      <c r="O158" s="42"/>
      <c r="P158" s="42"/>
    </row>
    <row r="159" spans="2:16" ht="21" customHeight="1">
      <c r="B159" s="43" t="s">
        <v>20</v>
      </c>
      <c r="C159" s="44" t="s">
        <v>50</v>
      </c>
      <c r="D159" s="72">
        <v>761306</v>
      </c>
      <c r="E159" s="69"/>
      <c r="F159" s="40"/>
      <c r="G159" s="34"/>
      <c r="H159" s="34"/>
      <c r="I159" s="34"/>
      <c r="J159" s="34"/>
      <c r="K159" s="34"/>
      <c r="L159" s="41"/>
      <c r="M159" s="41"/>
      <c r="N159" s="41"/>
      <c r="O159" s="42"/>
      <c r="P159" s="42"/>
    </row>
    <row r="160" spans="2:16" ht="21" customHeight="1">
      <c r="B160" s="43" t="s">
        <v>21</v>
      </c>
      <c r="C160" s="44" t="s">
        <v>51</v>
      </c>
      <c r="D160" s="72">
        <v>46800</v>
      </c>
      <c r="E160" s="69"/>
      <c r="F160" s="40"/>
      <c r="G160" s="34"/>
      <c r="H160" s="34"/>
      <c r="I160" s="34"/>
      <c r="J160" s="34"/>
      <c r="K160" s="34"/>
      <c r="L160" s="41"/>
      <c r="M160" s="41"/>
      <c r="N160" s="41"/>
      <c r="O160" s="42"/>
      <c r="P160" s="42"/>
    </row>
    <row r="161" spans="2:16" ht="21" customHeight="1">
      <c r="B161" s="43" t="s">
        <v>22</v>
      </c>
      <c r="C161" s="44" t="s">
        <v>69</v>
      </c>
      <c r="D161" s="72">
        <v>196620</v>
      </c>
      <c r="E161" s="69"/>
      <c r="F161" s="40"/>
      <c r="G161" s="34"/>
      <c r="H161" s="34"/>
      <c r="I161" s="34"/>
      <c r="J161" s="34"/>
      <c r="K161" s="34"/>
      <c r="L161" s="41"/>
      <c r="M161" s="41"/>
      <c r="N161" s="41"/>
      <c r="O161" s="42"/>
      <c r="P161" s="42"/>
    </row>
    <row r="162" spans="2:16" ht="21" customHeight="1">
      <c r="B162" s="43" t="s">
        <v>130</v>
      </c>
      <c r="C162" s="121">
        <v>7130</v>
      </c>
      <c r="D162" s="72">
        <v>131200</v>
      </c>
      <c r="E162" s="69"/>
      <c r="F162" s="40"/>
      <c r="G162" s="34"/>
      <c r="H162" s="34"/>
      <c r="I162" s="34"/>
      <c r="J162" s="34"/>
      <c r="K162" s="34"/>
      <c r="L162" s="41"/>
      <c r="M162" s="41"/>
      <c r="N162" s="41"/>
      <c r="O162" s="42"/>
      <c r="P162" s="42"/>
    </row>
    <row r="163" spans="2:16" ht="21" customHeight="1">
      <c r="B163" s="43" t="s">
        <v>23</v>
      </c>
      <c r="C163" s="44" t="s">
        <v>52</v>
      </c>
      <c r="D163" s="72">
        <v>597310</v>
      </c>
      <c r="E163" s="69"/>
      <c r="F163" s="40"/>
      <c r="G163" s="34"/>
      <c r="H163" s="34"/>
      <c r="I163" s="34"/>
      <c r="J163" s="34"/>
      <c r="K163" s="34"/>
      <c r="L163" s="41"/>
      <c r="M163" s="41"/>
      <c r="N163" s="41"/>
      <c r="O163" s="42"/>
      <c r="P163" s="42"/>
    </row>
    <row r="164" spans="2:16" ht="21" customHeight="1">
      <c r="B164" s="43" t="s">
        <v>24</v>
      </c>
      <c r="C164" s="44" t="s">
        <v>53</v>
      </c>
      <c r="D164" s="72">
        <v>349048</v>
      </c>
      <c r="E164" s="69"/>
      <c r="F164" s="40"/>
      <c r="G164" s="34"/>
      <c r="H164" s="34"/>
      <c r="I164" s="34"/>
      <c r="J164" s="34"/>
      <c r="K164" s="34"/>
      <c r="L164" s="41"/>
      <c r="M164" s="41"/>
      <c r="N164" s="41"/>
      <c r="O164" s="42"/>
      <c r="P164" s="42"/>
    </row>
    <row r="165" spans="2:16" ht="21" customHeight="1">
      <c r="B165" s="43" t="s">
        <v>25</v>
      </c>
      <c r="C165" s="44" t="s">
        <v>70</v>
      </c>
      <c r="D165" s="99">
        <v>113693.26</v>
      </c>
      <c r="E165" s="69"/>
      <c r="F165" s="40"/>
      <c r="G165" s="34"/>
      <c r="H165" s="34"/>
      <c r="I165" s="34"/>
      <c r="J165" s="34"/>
      <c r="K165" s="34"/>
      <c r="L165" s="41"/>
      <c r="M165" s="41"/>
      <c r="N165" s="41"/>
      <c r="O165" s="42"/>
      <c r="P165" s="42"/>
    </row>
    <row r="166" spans="2:16" ht="21" customHeight="1">
      <c r="B166" s="43" t="s">
        <v>26</v>
      </c>
      <c r="C166" s="44" t="s">
        <v>54</v>
      </c>
      <c r="D166" s="99">
        <v>121348.27</v>
      </c>
      <c r="E166" s="69"/>
      <c r="F166" s="40"/>
      <c r="G166" s="34"/>
      <c r="H166" s="34"/>
      <c r="I166" s="34"/>
      <c r="J166" s="34"/>
      <c r="K166" s="34"/>
      <c r="L166" s="41"/>
      <c r="M166" s="41"/>
      <c r="N166" s="41"/>
      <c r="O166" s="42"/>
      <c r="P166" s="42"/>
    </row>
    <row r="167" spans="2:16" ht="21" customHeight="1">
      <c r="B167" s="75" t="s">
        <v>15</v>
      </c>
      <c r="C167" s="76" t="s">
        <v>55</v>
      </c>
      <c r="D167" s="99">
        <v>258700</v>
      </c>
      <c r="E167" s="69"/>
      <c r="F167" s="40"/>
      <c r="G167" s="34"/>
      <c r="H167" s="34"/>
      <c r="I167" s="34"/>
      <c r="J167" s="34"/>
      <c r="K167" s="34"/>
      <c r="L167" s="41"/>
      <c r="M167" s="41"/>
      <c r="N167" s="41"/>
      <c r="O167" s="42"/>
      <c r="P167" s="42"/>
    </row>
    <row r="168" spans="2:16" ht="21" customHeight="1">
      <c r="B168" s="75" t="s">
        <v>27</v>
      </c>
      <c r="C168" s="111">
        <v>450</v>
      </c>
      <c r="D168" s="99">
        <v>0</v>
      </c>
      <c r="E168" s="69"/>
      <c r="F168" s="40"/>
      <c r="G168" s="34"/>
      <c r="H168" s="34"/>
      <c r="I168" s="34"/>
      <c r="J168" s="34"/>
      <c r="K168" s="34"/>
      <c r="L168" s="41"/>
      <c r="M168" s="41"/>
      <c r="N168" s="41"/>
      <c r="O168" s="42"/>
      <c r="P168" s="42"/>
    </row>
    <row r="169" spans="2:16" ht="21" customHeight="1">
      <c r="B169" s="75" t="s">
        <v>28</v>
      </c>
      <c r="C169" s="111">
        <v>500</v>
      </c>
      <c r="D169" s="99">
        <v>0</v>
      </c>
      <c r="E169" s="69"/>
      <c r="F169" s="40"/>
      <c r="G169" s="34"/>
      <c r="H169" s="34"/>
      <c r="I169" s="34"/>
      <c r="J169" s="34"/>
      <c r="K169" s="34"/>
      <c r="L169" s="41"/>
      <c r="M169" s="41"/>
      <c r="N169" s="41"/>
      <c r="O169" s="42"/>
      <c r="P169" s="42"/>
    </row>
    <row r="170" spans="2:16" ht="21" customHeight="1">
      <c r="B170" s="75" t="s">
        <v>19</v>
      </c>
      <c r="C170" s="112" t="s">
        <v>102</v>
      </c>
      <c r="D170" s="99">
        <v>190541.8</v>
      </c>
      <c r="E170" s="69"/>
      <c r="F170" s="40"/>
      <c r="G170" s="34"/>
      <c r="H170" s="34"/>
      <c r="I170" s="34"/>
      <c r="J170" s="34"/>
      <c r="K170" s="34"/>
      <c r="L170" s="41"/>
      <c r="M170" s="41"/>
      <c r="N170" s="41"/>
      <c r="O170" s="42"/>
      <c r="P170" s="42"/>
    </row>
    <row r="171" spans="2:16" ht="21" customHeight="1">
      <c r="B171" s="75" t="s">
        <v>113</v>
      </c>
      <c r="C171" s="112"/>
      <c r="D171" s="116">
        <v>19044</v>
      </c>
      <c r="E171" s="69"/>
      <c r="F171" s="40"/>
      <c r="G171" s="34"/>
      <c r="H171" s="34"/>
      <c r="I171" s="34"/>
      <c r="J171" s="34"/>
      <c r="K171" s="34"/>
      <c r="L171" s="41"/>
      <c r="M171" s="41"/>
      <c r="N171" s="41"/>
      <c r="O171" s="42"/>
      <c r="P171" s="42"/>
    </row>
    <row r="172" spans="2:16" ht="21" customHeight="1">
      <c r="B172" s="75" t="s">
        <v>29</v>
      </c>
      <c r="C172" s="77" t="s">
        <v>71</v>
      </c>
      <c r="D172" s="69"/>
      <c r="E172" s="72">
        <v>4201897.86</v>
      </c>
      <c r="F172" s="40"/>
      <c r="G172" s="34"/>
      <c r="H172" s="34"/>
      <c r="I172" s="34"/>
      <c r="J172" s="34"/>
      <c r="K172" s="34"/>
      <c r="L172" s="41"/>
      <c r="M172" s="41"/>
      <c r="N172" s="41"/>
      <c r="O172" s="42"/>
      <c r="P172" s="42"/>
    </row>
    <row r="173" spans="2:16" ht="21" customHeight="1">
      <c r="B173" s="75" t="s">
        <v>92</v>
      </c>
      <c r="C173" s="77"/>
      <c r="D173" s="69"/>
      <c r="E173" s="72">
        <v>4046697.5</v>
      </c>
      <c r="F173" s="40"/>
      <c r="G173" s="34"/>
      <c r="H173" s="34"/>
      <c r="I173" s="34"/>
      <c r="J173" s="34"/>
      <c r="K173" s="34"/>
      <c r="L173" s="41"/>
      <c r="M173" s="41"/>
      <c r="N173" s="41"/>
      <c r="O173" s="42"/>
      <c r="P173" s="42"/>
    </row>
    <row r="174" spans="2:16" ht="24" customHeight="1">
      <c r="B174" s="43" t="s">
        <v>84</v>
      </c>
      <c r="C174" s="114">
        <v>704</v>
      </c>
      <c r="D174" s="99">
        <v>320240</v>
      </c>
      <c r="E174" s="99">
        <v>0</v>
      </c>
      <c r="F174" s="40"/>
      <c r="G174" s="34"/>
      <c r="H174" s="34"/>
      <c r="I174" s="34"/>
      <c r="J174" s="34"/>
      <c r="K174" s="34"/>
      <c r="L174" s="41"/>
      <c r="M174" s="41"/>
      <c r="N174" s="41"/>
      <c r="O174" s="42"/>
      <c r="P174" s="42"/>
    </row>
    <row r="175" spans="2:16" ht="21" customHeight="1">
      <c r="B175" s="75" t="s">
        <v>72</v>
      </c>
      <c r="C175" s="77" t="s">
        <v>73</v>
      </c>
      <c r="D175" s="69"/>
      <c r="E175" s="72">
        <v>5671235.9</v>
      </c>
      <c r="F175" s="40"/>
      <c r="G175" s="34"/>
      <c r="H175" s="34"/>
      <c r="I175" s="34"/>
      <c r="J175" s="34"/>
      <c r="K175" s="34"/>
      <c r="L175" s="41"/>
      <c r="M175" s="41"/>
      <c r="N175" s="41"/>
      <c r="O175" s="42"/>
      <c r="P175" s="42"/>
    </row>
    <row r="176" spans="2:16" ht="21" customHeight="1">
      <c r="B176" s="75" t="s">
        <v>74</v>
      </c>
      <c r="C176" s="77" t="s">
        <v>75</v>
      </c>
      <c r="D176" s="69"/>
      <c r="E176" s="99">
        <v>1620.96</v>
      </c>
      <c r="F176" s="40"/>
      <c r="G176" s="34"/>
      <c r="H176" s="34"/>
      <c r="I176" s="34"/>
      <c r="J176" s="34"/>
      <c r="K176" s="34"/>
      <c r="L176" s="41"/>
      <c r="M176" s="41"/>
      <c r="N176" s="41"/>
      <c r="O176" s="42"/>
      <c r="P176" s="42"/>
    </row>
    <row r="177" spans="2:16" ht="21" customHeight="1">
      <c r="B177" s="75" t="s">
        <v>76</v>
      </c>
      <c r="C177" s="77" t="s">
        <v>77</v>
      </c>
      <c r="D177" s="69"/>
      <c r="E177" s="72">
        <v>23535</v>
      </c>
      <c r="F177" s="40"/>
      <c r="G177" s="34"/>
      <c r="H177" s="34"/>
      <c r="I177" s="34"/>
      <c r="J177" s="34"/>
      <c r="K177" s="34"/>
      <c r="L177" s="41"/>
      <c r="M177" s="41"/>
      <c r="N177" s="41"/>
      <c r="O177" s="42"/>
      <c r="P177" s="42"/>
    </row>
    <row r="178" spans="2:16" ht="21" customHeight="1">
      <c r="B178" s="75" t="s">
        <v>78</v>
      </c>
      <c r="C178" s="77" t="s">
        <v>79</v>
      </c>
      <c r="D178" s="69"/>
      <c r="E178" s="72">
        <v>6983</v>
      </c>
      <c r="F178" s="40"/>
      <c r="G178" s="34"/>
      <c r="H178" s="34"/>
      <c r="I178" s="34"/>
      <c r="J178" s="34"/>
      <c r="K178" s="34"/>
      <c r="L178" s="41"/>
      <c r="M178" s="41"/>
      <c r="N178" s="41"/>
      <c r="O178" s="42"/>
      <c r="P178" s="42"/>
    </row>
    <row r="179" spans="2:16" ht="21" customHeight="1">
      <c r="B179" s="75" t="s">
        <v>80</v>
      </c>
      <c r="C179" s="76" t="s">
        <v>81</v>
      </c>
      <c r="D179" s="69"/>
      <c r="E179" s="72">
        <v>8379.6</v>
      </c>
      <c r="F179" s="40"/>
      <c r="G179" s="34"/>
      <c r="H179" s="34"/>
      <c r="I179" s="34"/>
      <c r="J179" s="34"/>
      <c r="K179" s="34"/>
      <c r="L179" s="41"/>
      <c r="M179" s="41"/>
      <c r="N179" s="41"/>
      <c r="O179" s="42"/>
      <c r="P179" s="42"/>
    </row>
    <row r="180" spans="2:16" ht="21" customHeight="1">
      <c r="B180" s="75" t="s">
        <v>114</v>
      </c>
      <c r="C180" s="78"/>
      <c r="D180" s="69"/>
      <c r="E180" s="99">
        <v>0</v>
      </c>
      <c r="F180" s="40"/>
      <c r="G180" s="34"/>
      <c r="H180" s="34"/>
      <c r="I180" s="34"/>
      <c r="J180" s="34"/>
      <c r="K180" s="34"/>
      <c r="L180" s="41"/>
      <c r="M180" s="41"/>
      <c r="N180" s="41"/>
      <c r="O180" s="42"/>
      <c r="P180" s="42"/>
    </row>
    <row r="181" spans="2:16" ht="21" customHeight="1">
      <c r="B181" s="75" t="s">
        <v>82</v>
      </c>
      <c r="C181" s="78"/>
      <c r="D181" s="69"/>
      <c r="E181" s="72">
        <v>355821.97</v>
      </c>
      <c r="F181" s="40"/>
      <c r="G181" s="34"/>
      <c r="H181" s="34"/>
      <c r="I181" s="34"/>
      <c r="J181" s="34"/>
      <c r="K181" s="34"/>
      <c r="L181" s="41"/>
      <c r="M181" s="41"/>
      <c r="N181" s="41"/>
      <c r="O181" s="42"/>
      <c r="P181" s="42"/>
    </row>
    <row r="182" spans="2:16" ht="21" customHeight="1">
      <c r="B182" s="75" t="s">
        <v>90</v>
      </c>
      <c r="C182" s="78"/>
      <c r="D182" s="69"/>
      <c r="E182" s="99">
        <v>0</v>
      </c>
      <c r="F182" s="40"/>
      <c r="G182" s="34"/>
      <c r="H182" s="34"/>
      <c r="I182" s="34"/>
      <c r="J182" s="34"/>
      <c r="K182" s="34"/>
      <c r="L182" s="41"/>
      <c r="M182" s="41"/>
      <c r="N182" s="41"/>
      <c r="O182" s="42"/>
      <c r="P182" s="42"/>
    </row>
    <row r="183" spans="2:16" ht="21" customHeight="1">
      <c r="B183" s="46" t="s">
        <v>116</v>
      </c>
      <c r="C183" s="73"/>
      <c r="D183" s="68"/>
      <c r="E183" s="72">
        <v>417256</v>
      </c>
      <c r="F183" s="40"/>
      <c r="G183" s="34"/>
      <c r="H183" s="34"/>
      <c r="I183" s="34"/>
      <c r="J183" s="34"/>
      <c r="K183" s="34"/>
      <c r="L183" s="41"/>
      <c r="M183" s="41"/>
      <c r="N183" s="41"/>
      <c r="O183" s="42"/>
      <c r="P183" s="42"/>
    </row>
    <row r="184" spans="2:16" ht="21" customHeight="1">
      <c r="B184" s="46" t="s">
        <v>87</v>
      </c>
      <c r="C184" s="73"/>
      <c r="D184" s="68"/>
      <c r="E184" s="72">
        <v>105500</v>
      </c>
      <c r="F184" s="40"/>
      <c r="G184" s="34"/>
      <c r="H184" s="34"/>
      <c r="I184" s="34"/>
      <c r="J184" s="34"/>
      <c r="K184" s="34"/>
      <c r="L184" s="41"/>
      <c r="M184" s="41"/>
      <c r="N184" s="41"/>
      <c r="O184" s="42"/>
      <c r="P184" s="42"/>
    </row>
    <row r="185" spans="2:16" ht="21" customHeight="1">
      <c r="B185" s="100" t="s">
        <v>141</v>
      </c>
      <c r="C185" s="73"/>
      <c r="D185" s="99">
        <v>758500</v>
      </c>
      <c r="E185" s="72"/>
      <c r="F185" s="40"/>
      <c r="G185" s="34"/>
      <c r="H185" s="34"/>
      <c r="I185" s="34"/>
      <c r="J185" s="34"/>
      <c r="K185" s="34"/>
      <c r="L185" s="41"/>
      <c r="M185" s="41"/>
      <c r="N185" s="41"/>
      <c r="O185" s="42"/>
      <c r="P185" s="42"/>
    </row>
    <row r="186" spans="2:16" ht="21" customHeight="1">
      <c r="B186" s="100" t="s">
        <v>142</v>
      </c>
      <c r="C186" s="73"/>
      <c r="D186" s="99">
        <v>124000</v>
      </c>
      <c r="E186" s="72"/>
      <c r="F186" s="40"/>
      <c r="G186" s="34"/>
      <c r="H186" s="34"/>
      <c r="I186" s="34"/>
      <c r="J186" s="34"/>
      <c r="K186" s="34"/>
      <c r="L186" s="41"/>
      <c r="M186" s="41"/>
      <c r="N186" s="41"/>
      <c r="O186" s="42"/>
      <c r="P186" s="42"/>
    </row>
    <row r="187" spans="2:16" ht="21" customHeight="1">
      <c r="B187" s="100"/>
      <c r="C187" s="73"/>
      <c r="D187" s="99"/>
      <c r="E187" s="72"/>
      <c r="F187" s="40"/>
      <c r="G187" s="34"/>
      <c r="H187" s="34"/>
      <c r="I187" s="34"/>
      <c r="J187" s="34"/>
      <c r="K187" s="34"/>
      <c r="L187" s="41"/>
      <c r="M187" s="41"/>
      <c r="N187" s="41"/>
      <c r="O187" s="42"/>
      <c r="P187" s="42"/>
    </row>
    <row r="188" spans="2:16" ht="21" customHeight="1">
      <c r="B188" s="100"/>
      <c r="C188" s="73"/>
      <c r="D188" s="99"/>
      <c r="E188" s="72"/>
      <c r="F188" s="40"/>
      <c r="G188" s="34"/>
      <c r="H188" s="34"/>
      <c r="I188" s="34"/>
      <c r="J188" s="34"/>
      <c r="K188" s="34"/>
      <c r="L188" s="41"/>
      <c r="M188" s="41"/>
      <c r="N188" s="41"/>
      <c r="O188" s="42"/>
      <c r="P188" s="42"/>
    </row>
    <row r="189" spans="2:16" ht="21" customHeight="1">
      <c r="B189" s="100"/>
      <c r="C189" s="100"/>
      <c r="D189" s="99"/>
      <c r="E189" s="99"/>
      <c r="F189" s="40"/>
      <c r="G189" s="34"/>
      <c r="H189" s="34"/>
      <c r="I189" s="34"/>
      <c r="J189" s="34"/>
      <c r="K189" s="34"/>
      <c r="L189" s="41"/>
      <c r="M189" s="41"/>
      <c r="N189" s="41"/>
      <c r="O189" s="42"/>
      <c r="P189" s="42"/>
    </row>
    <row r="190" spans="2:16" s="86" customFormat="1" ht="21" customHeight="1">
      <c r="B190" s="80"/>
      <c r="C190" s="80"/>
      <c r="D190" s="79"/>
      <c r="E190" s="79"/>
      <c r="F190" s="81"/>
      <c r="G190" s="82"/>
      <c r="H190" s="83"/>
      <c r="I190" s="83"/>
      <c r="J190" s="83"/>
      <c r="K190" s="83"/>
      <c r="L190" s="84"/>
      <c r="M190" s="84"/>
      <c r="N190" s="84"/>
      <c r="O190" s="85"/>
      <c r="P190" s="85"/>
    </row>
    <row r="191" spans="2:16" ht="21" customHeight="1" thickBot="1">
      <c r="B191" s="74"/>
      <c r="C191" s="74"/>
      <c r="D191" s="87">
        <f>SUM(D152:D190)</f>
        <v>14838927.790000001</v>
      </c>
      <c r="E191" s="88">
        <f>SUM(E170:E190)</f>
        <v>14838927.790000003</v>
      </c>
      <c r="F191" s="40"/>
      <c r="G191" s="47">
        <f>SUM(D191-E191)</f>
        <v>-1.862645149230957E-09</v>
      </c>
      <c r="H191" s="34"/>
      <c r="I191" s="34"/>
      <c r="J191" s="34"/>
      <c r="K191" s="34"/>
      <c r="L191" s="41"/>
      <c r="M191" s="41"/>
      <c r="N191" s="41"/>
      <c r="O191" s="42"/>
      <c r="P191" s="42"/>
    </row>
    <row r="192" ht="21" customHeight="1" thickTop="1"/>
    <row r="193" spans="3:4" ht="21" customHeight="1">
      <c r="C193" s="129"/>
      <c r="D193" s="129"/>
    </row>
    <row r="194" spans="1:5" ht="21" customHeight="1">
      <c r="A194" s="115" t="s">
        <v>120</v>
      </c>
      <c r="B194" s="115"/>
      <c r="C194" s="120" t="s">
        <v>121</v>
      </c>
      <c r="D194" s="103"/>
      <c r="E194" s="103" t="s">
        <v>135</v>
      </c>
    </row>
    <row r="195" spans="2:5" ht="21.75">
      <c r="B195" s="33" t="s">
        <v>119</v>
      </c>
      <c r="C195" s="120" t="s">
        <v>122</v>
      </c>
      <c r="E195" s="103" t="s">
        <v>131</v>
      </c>
    </row>
    <row r="196" spans="3:5" ht="21.75">
      <c r="C196" s="120"/>
      <c r="E196" s="103" t="s">
        <v>132</v>
      </c>
    </row>
    <row r="197" spans="2:11" ht="21" customHeight="1">
      <c r="B197" s="127" t="s">
        <v>94</v>
      </c>
      <c r="C197" s="127"/>
      <c r="D197" s="127"/>
      <c r="E197" s="127"/>
      <c r="F197" s="102"/>
      <c r="G197" s="102"/>
      <c r="H197" s="102"/>
      <c r="I197" s="102"/>
      <c r="J197" s="102"/>
      <c r="K197" s="102"/>
    </row>
    <row r="198" spans="2:11" ht="21" customHeight="1">
      <c r="B198" s="127" t="s">
        <v>95</v>
      </c>
      <c r="C198" s="127"/>
      <c r="D198" s="127"/>
      <c r="E198" s="127"/>
      <c r="F198" s="102"/>
      <c r="G198" s="34"/>
      <c r="H198" s="34"/>
      <c r="I198" s="34"/>
      <c r="J198" s="34"/>
      <c r="K198" s="34"/>
    </row>
    <row r="199" spans="2:11" ht="21" customHeight="1">
      <c r="B199" s="128" t="s">
        <v>145</v>
      </c>
      <c r="C199" s="128"/>
      <c r="D199" s="128"/>
      <c r="E199" s="128"/>
      <c r="F199" s="45"/>
      <c r="G199" s="34"/>
      <c r="H199" s="34"/>
      <c r="I199" s="34"/>
      <c r="J199" s="34"/>
      <c r="K199" s="34"/>
    </row>
    <row r="200" spans="2:11" ht="21" customHeight="1">
      <c r="B200" s="35" t="s">
        <v>59</v>
      </c>
      <c r="C200" s="35" t="s">
        <v>60</v>
      </c>
      <c r="D200" s="36" t="s">
        <v>61</v>
      </c>
      <c r="E200" s="35" t="s">
        <v>62</v>
      </c>
      <c r="F200" s="33">
        <v>1</v>
      </c>
      <c r="G200" s="34"/>
      <c r="H200" s="34"/>
      <c r="I200" s="34"/>
      <c r="J200" s="34"/>
      <c r="K200" s="34"/>
    </row>
    <row r="201" spans="2:16" ht="21" customHeight="1">
      <c r="B201" s="37" t="s">
        <v>111</v>
      </c>
      <c r="C201" s="38" t="s">
        <v>63</v>
      </c>
      <c r="D201" s="99">
        <v>111356</v>
      </c>
      <c r="E201" s="39"/>
      <c r="F201" s="40"/>
      <c r="G201" s="34"/>
      <c r="H201" s="34"/>
      <c r="I201" s="34"/>
      <c r="J201" s="34"/>
      <c r="K201" s="34"/>
      <c r="L201" s="41"/>
      <c r="M201" s="41"/>
      <c r="N201" s="41"/>
      <c r="O201" s="42"/>
      <c r="P201" s="42"/>
    </row>
    <row r="202" spans="2:16" ht="21" customHeight="1">
      <c r="B202" s="37" t="s">
        <v>64</v>
      </c>
      <c r="C202" s="44" t="s">
        <v>65</v>
      </c>
      <c r="D202" s="39">
        <v>8875256.16</v>
      </c>
      <c r="E202" s="39"/>
      <c r="F202" s="40"/>
      <c r="G202" s="34"/>
      <c r="H202" s="34"/>
      <c r="I202" s="34"/>
      <c r="J202" s="34"/>
      <c r="K202" s="34"/>
      <c r="L202" s="41"/>
      <c r="M202" s="41"/>
      <c r="N202" s="41"/>
      <c r="O202" s="42"/>
      <c r="P202" s="42"/>
    </row>
    <row r="203" spans="2:16" ht="21" customHeight="1">
      <c r="B203" s="37" t="s">
        <v>129</v>
      </c>
      <c r="C203" s="44" t="s">
        <v>65</v>
      </c>
      <c r="D203" s="99">
        <v>46827.72</v>
      </c>
      <c r="E203" s="69"/>
      <c r="F203" s="40"/>
      <c r="G203" s="45"/>
      <c r="H203" s="34"/>
      <c r="I203" s="34"/>
      <c r="J203" s="34"/>
      <c r="K203" s="34"/>
      <c r="L203" s="41"/>
      <c r="M203" s="41"/>
      <c r="N203" s="41"/>
      <c r="O203" s="42"/>
      <c r="P203" s="42"/>
    </row>
    <row r="204" spans="2:16" ht="21" customHeight="1">
      <c r="B204" s="37" t="s">
        <v>109</v>
      </c>
      <c r="C204" s="44" t="s">
        <v>65</v>
      </c>
      <c r="D204" s="70">
        <v>397821.97</v>
      </c>
      <c r="E204" s="69"/>
      <c r="F204" s="40"/>
      <c r="G204" s="34"/>
      <c r="H204" s="34"/>
      <c r="I204" s="34"/>
      <c r="J204" s="34"/>
      <c r="K204" s="34"/>
      <c r="L204" s="41"/>
      <c r="M204" s="41"/>
      <c r="N204" s="41"/>
      <c r="O204" s="42"/>
      <c r="P204" s="42"/>
    </row>
    <row r="205" spans="2:16" ht="21" customHeight="1">
      <c r="B205" s="37" t="s">
        <v>66</v>
      </c>
      <c r="C205" s="44" t="s">
        <v>67</v>
      </c>
      <c r="D205" s="71">
        <v>500000</v>
      </c>
      <c r="E205" s="69"/>
      <c r="F205" s="40"/>
      <c r="G205" s="34"/>
      <c r="H205" s="34"/>
      <c r="I205" s="34"/>
      <c r="J205" s="34"/>
      <c r="K205" s="34"/>
      <c r="L205" s="41"/>
      <c r="M205" s="41"/>
      <c r="N205" s="41"/>
      <c r="O205" s="42"/>
      <c r="P205" s="42"/>
    </row>
    <row r="206" spans="2:16" ht="21" customHeight="1">
      <c r="B206" s="37" t="s">
        <v>88</v>
      </c>
      <c r="C206" s="44"/>
      <c r="D206" s="122">
        <v>364293.8</v>
      </c>
      <c r="E206" s="69"/>
      <c r="F206" s="40"/>
      <c r="G206" s="34"/>
      <c r="H206" s="34"/>
      <c r="I206" s="34"/>
      <c r="J206" s="34"/>
      <c r="K206" s="34"/>
      <c r="L206" s="41"/>
      <c r="M206" s="41"/>
      <c r="N206" s="41"/>
      <c r="O206" s="42"/>
      <c r="P206" s="42"/>
    </row>
    <row r="207" spans="2:16" ht="21" customHeight="1">
      <c r="B207" s="43" t="s">
        <v>32</v>
      </c>
      <c r="C207" s="44" t="s">
        <v>68</v>
      </c>
      <c r="D207" s="99">
        <v>0</v>
      </c>
      <c r="E207" s="69"/>
      <c r="F207" s="40"/>
      <c r="G207" s="34"/>
      <c r="H207" s="34"/>
      <c r="I207" s="34"/>
      <c r="J207" s="34"/>
      <c r="K207" s="34"/>
      <c r="L207" s="41"/>
      <c r="M207" s="41"/>
      <c r="N207" s="41"/>
      <c r="O207" s="42"/>
      <c r="P207" s="42"/>
    </row>
    <row r="208" spans="2:16" ht="21" customHeight="1">
      <c r="B208" s="43" t="s">
        <v>20</v>
      </c>
      <c r="C208" s="44" t="s">
        <v>50</v>
      </c>
      <c r="D208" s="72">
        <v>966926</v>
      </c>
      <c r="E208" s="69"/>
      <c r="F208" s="40"/>
      <c r="G208" s="34"/>
      <c r="H208" s="34"/>
      <c r="I208" s="34"/>
      <c r="J208" s="34"/>
      <c r="K208" s="34"/>
      <c r="L208" s="41"/>
      <c r="M208" s="41"/>
      <c r="N208" s="41"/>
      <c r="O208" s="42"/>
      <c r="P208" s="42"/>
    </row>
    <row r="209" spans="2:16" ht="21" customHeight="1">
      <c r="B209" s="43" t="s">
        <v>21</v>
      </c>
      <c r="C209" s="44" t="s">
        <v>51</v>
      </c>
      <c r="D209" s="72">
        <v>58500</v>
      </c>
      <c r="E209" s="69"/>
      <c r="F209" s="40"/>
      <c r="G209" s="34"/>
      <c r="H209" s="34"/>
      <c r="I209" s="34"/>
      <c r="J209" s="34"/>
      <c r="K209" s="34"/>
      <c r="L209" s="41"/>
      <c r="M209" s="41"/>
      <c r="N209" s="41"/>
      <c r="O209" s="42"/>
      <c r="P209" s="42"/>
    </row>
    <row r="210" spans="2:16" ht="21" customHeight="1">
      <c r="B210" s="43" t="s">
        <v>22</v>
      </c>
      <c r="C210" s="44" t="s">
        <v>69</v>
      </c>
      <c r="D210" s="72">
        <v>244130</v>
      </c>
      <c r="E210" s="69"/>
      <c r="F210" s="40"/>
      <c r="G210" s="34"/>
      <c r="H210" s="34"/>
      <c r="I210" s="34"/>
      <c r="J210" s="34"/>
      <c r="K210" s="34"/>
      <c r="L210" s="41"/>
      <c r="M210" s="41"/>
      <c r="N210" s="41"/>
      <c r="O210" s="42"/>
      <c r="P210" s="42"/>
    </row>
    <row r="211" spans="2:16" ht="21" customHeight="1">
      <c r="B211" s="43" t="s">
        <v>130</v>
      </c>
      <c r="C211" s="121">
        <v>7130</v>
      </c>
      <c r="D211" s="72">
        <v>164000</v>
      </c>
      <c r="E211" s="69"/>
      <c r="F211" s="40"/>
      <c r="G211" s="34"/>
      <c r="H211" s="34"/>
      <c r="I211" s="34"/>
      <c r="J211" s="34"/>
      <c r="K211" s="34"/>
      <c r="L211" s="41"/>
      <c r="M211" s="41"/>
      <c r="N211" s="41"/>
      <c r="O211" s="42"/>
      <c r="P211" s="42"/>
    </row>
    <row r="212" spans="2:16" ht="21" customHeight="1">
      <c r="B212" s="43" t="s">
        <v>23</v>
      </c>
      <c r="C212" s="44" t="s">
        <v>52</v>
      </c>
      <c r="D212" s="72">
        <v>747916.5</v>
      </c>
      <c r="E212" s="69"/>
      <c r="F212" s="40"/>
      <c r="G212" s="34"/>
      <c r="H212" s="34"/>
      <c r="I212" s="34"/>
      <c r="J212" s="34"/>
      <c r="K212" s="34"/>
      <c r="L212" s="41"/>
      <c r="M212" s="41"/>
      <c r="N212" s="41"/>
      <c r="O212" s="42"/>
      <c r="P212" s="42"/>
    </row>
    <row r="213" spans="2:16" ht="21" customHeight="1">
      <c r="B213" s="43" t="s">
        <v>24</v>
      </c>
      <c r="C213" s="44" t="s">
        <v>53</v>
      </c>
      <c r="D213" s="72">
        <v>449712.29</v>
      </c>
      <c r="E213" s="69"/>
      <c r="F213" s="40"/>
      <c r="G213" s="34"/>
      <c r="H213" s="34"/>
      <c r="I213" s="34"/>
      <c r="J213" s="34"/>
      <c r="K213" s="34"/>
      <c r="L213" s="41"/>
      <c r="M213" s="41"/>
      <c r="N213" s="41"/>
      <c r="O213" s="42"/>
      <c r="P213" s="42"/>
    </row>
    <row r="214" spans="2:16" ht="21" customHeight="1">
      <c r="B214" s="43" t="s">
        <v>25</v>
      </c>
      <c r="C214" s="44" t="s">
        <v>70</v>
      </c>
      <c r="D214" s="99">
        <v>218249.29</v>
      </c>
      <c r="E214" s="69"/>
      <c r="F214" s="40"/>
      <c r="G214" s="34"/>
      <c r="H214" s="34"/>
      <c r="I214" s="34"/>
      <c r="J214" s="34"/>
      <c r="K214" s="34"/>
      <c r="L214" s="41"/>
      <c r="M214" s="41"/>
      <c r="N214" s="41"/>
      <c r="O214" s="42"/>
      <c r="P214" s="42"/>
    </row>
    <row r="215" spans="2:16" ht="21" customHeight="1">
      <c r="B215" s="43" t="s">
        <v>26</v>
      </c>
      <c r="C215" s="44" t="s">
        <v>54</v>
      </c>
      <c r="D215" s="99">
        <v>162025.92</v>
      </c>
      <c r="E215" s="69"/>
      <c r="F215" s="40"/>
      <c r="G215" s="34"/>
      <c r="H215" s="34"/>
      <c r="I215" s="34"/>
      <c r="J215" s="34"/>
      <c r="K215" s="34"/>
      <c r="L215" s="41"/>
      <c r="M215" s="41"/>
      <c r="N215" s="41"/>
      <c r="O215" s="42"/>
      <c r="P215" s="42"/>
    </row>
    <row r="216" spans="2:16" ht="21" customHeight="1">
      <c r="B216" s="75" t="s">
        <v>15</v>
      </c>
      <c r="C216" s="76" t="s">
        <v>55</v>
      </c>
      <c r="D216" s="99">
        <v>368700</v>
      </c>
      <c r="E216" s="69"/>
      <c r="F216" s="40"/>
      <c r="G216" s="34"/>
      <c r="H216" s="34"/>
      <c r="I216" s="34"/>
      <c r="J216" s="34"/>
      <c r="K216" s="34"/>
      <c r="L216" s="41"/>
      <c r="M216" s="41"/>
      <c r="N216" s="41"/>
      <c r="O216" s="42"/>
      <c r="P216" s="42"/>
    </row>
    <row r="217" spans="2:16" ht="21" customHeight="1">
      <c r="B217" s="75" t="s">
        <v>27</v>
      </c>
      <c r="C217" s="111">
        <v>450</v>
      </c>
      <c r="D217" s="99">
        <v>0</v>
      </c>
      <c r="E217" s="69"/>
      <c r="F217" s="40"/>
      <c r="G217" s="34"/>
      <c r="H217" s="34"/>
      <c r="I217" s="34"/>
      <c r="J217" s="34"/>
      <c r="K217" s="34"/>
      <c r="L217" s="41"/>
      <c r="M217" s="41"/>
      <c r="N217" s="41"/>
      <c r="O217" s="42"/>
      <c r="P217" s="42"/>
    </row>
    <row r="218" spans="2:16" ht="21" customHeight="1">
      <c r="B218" s="75" t="s">
        <v>28</v>
      </c>
      <c r="C218" s="111">
        <v>500</v>
      </c>
      <c r="D218" s="99">
        <v>0</v>
      </c>
      <c r="E218" s="69"/>
      <c r="F218" s="40"/>
      <c r="G218" s="34"/>
      <c r="H218" s="34"/>
      <c r="I218" s="34"/>
      <c r="J218" s="34"/>
      <c r="K218" s="34"/>
      <c r="L218" s="41"/>
      <c r="M218" s="41"/>
      <c r="N218" s="41"/>
      <c r="O218" s="42"/>
      <c r="P218" s="42"/>
    </row>
    <row r="219" spans="2:16" ht="21" customHeight="1">
      <c r="B219" s="75" t="s">
        <v>19</v>
      </c>
      <c r="C219" s="112" t="s">
        <v>102</v>
      </c>
      <c r="D219" s="99">
        <v>195755.2</v>
      </c>
      <c r="E219" s="69"/>
      <c r="F219" s="40"/>
      <c r="G219" s="34"/>
      <c r="H219" s="34"/>
      <c r="I219" s="34"/>
      <c r="J219" s="34"/>
      <c r="K219" s="34"/>
      <c r="L219" s="41"/>
      <c r="M219" s="41"/>
      <c r="N219" s="41"/>
      <c r="O219" s="42"/>
      <c r="P219" s="42"/>
    </row>
    <row r="220" spans="2:16" ht="21" customHeight="1">
      <c r="B220" s="75" t="s">
        <v>113</v>
      </c>
      <c r="C220" s="112"/>
      <c r="D220" s="116">
        <v>17967</v>
      </c>
      <c r="E220" s="69"/>
      <c r="F220" s="40"/>
      <c r="G220" s="34"/>
      <c r="H220" s="34"/>
      <c r="I220" s="34"/>
      <c r="J220" s="34"/>
      <c r="K220" s="34"/>
      <c r="L220" s="41"/>
      <c r="M220" s="41"/>
      <c r="N220" s="41"/>
      <c r="O220" s="42"/>
      <c r="P220" s="42"/>
    </row>
    <row r="221" spans="2:16" ht="21" customHeight="1">
      <c r="B221" s="75" t="s">
        <v>29</v>
      </c>
      <c r="C221" s="77" t="s">
        <v>71</v>
      </c>
      <c r="D221" s="69"/>
      <c r="E221" s="72">
        <v>4200820.86</v>
      </c>
      <c r="F221" s="40"/>
      <c r="G221" s="34"/>
      <c r="H221" s="34"/>
      <c r="I221" s="34"/>
      <c r="J221" s="34"/>
      <c r="K221" s="34"/>
      <c r="L221" s="41"/>
      <c r="M221" s="41"/>
      <c r="N221" s="41"/>
      <c r="O221" s="42"/>
      <c r="P221" s="42"/>
    </row>
    <row r="222" spans="2:16" ht="21" customHeight="1">
      <c r="B222" s="75" t="s">
        <v>92</v>
      </c>
      <c r="C222" s="77"/>
      <c r="D222" s="69"/>
      <c r="E222" s="72">
        <v>4046697.5</v>
      </c>
      <c r="F222" s="40"/>
      <c r="G222" s="34"/>
      <c r="H222" s="34"/>
      <c r="I222" s="34"/>
      <c r="J222" s="34"/>
      <c r="K222" s="34"/>
      <c r="L222" s="41"/>
      <c r="M222" s="41"/>
      <c r="N222" s="41"/>
      <c r="O222" s="42"/>
      <c r="P222" s="42"/>
    </row>
    <row r="223" spans="2:16" ht="24" customHeight="1">
      <c r="B223" s="43" t="s">
        <v>84</v>
      </c>
      <c r="C223" s="114">
        <v>704</v>
      </c>
      <c r="D223" s="99">
        <v>620320</v>
      </c>
      <c r="E223" s="99">
        <v>0</v>
      </c>
      <c r="F223" s="40"/>
      <c r="G223" s="34"/>
      <c r="H223" s="34"/>
      <c r="I223" s="34"/>
      <c r="J223" s="34"/>
      <c r="K223" s="34"/>
      <c r="L223" s="41"/>
      <c r="M223" s="41"/>
      <c r="N223" s="41"/>
      <c r="O223" s="42"/>
      <c r="P223" s="42"/>
    </row>
    <row r="224" spans="2:16" ht="21" customHeight="1">
      <c r="B224" s="75" t="s">
        <v>72</v>
      </c>
      <c r="C224" s="77" t="s">
        <v>73</v>
      </c>
      <c r="D224" s="69"/>
      <c r="E224" s="72">
        <v>7614724.62</v>
      </c>
      <c r="F224" s="40"/>
      <c r="G224" s="34"/>
      <c r="H224" s="34"/>
      <c r="I224" s="34"/>
      <c r="J224" s="34"/>
      <c r="K224" s="34"/>
      <c r="L224" s="41"/>
      <c r="M224" s="41"/>
      <c r="N224" s="41"/>
      <c r="O224" s="42"/>
      <c r="P224" s="42"/>
    </row>
    <row r="225" spans="2:16" ht="21" customHeight="1">
      <c r="B225" s="75" t="s">
        <v>74</v>
      </c>
      <c r="C225" s="77" t="s">
        <v>75</v>
      </c>
      <c r="D225" s="69"/>
      <c r="E225" s="99">
        <v>1829.54</v>
      </c>
      <c r="F225" s="40"/>
      <c r="G225" s="34"/>
      <c r="H225" s="34"/>
      <c r="I225" s="34"/>
      <c r="J225" s="34"/>
      <c r="K225" s="34"/>
      <c r="L225" s="41"/>
      <c r="M225" s="41"/>
      <c r="N225" s="41"/>
      <c r="O225" s="42"/>
      <c r="P225" s="42"/>
    </row>
    <row r="226" spans="2:16" ht="21" customHeight="1">
      <c r="B226" s="75" t="s">
        <v>76</v>
      </c>
      <c r="C226" s="77" t="s">
        <v>77</v>
      </c>
      <c r="D226" s="69"/>
      <c r="E226" s="72">
        <v>11790</v>
      </c>
      <c r="F226" s="40"/>
      <c r="G226" s="34"/>
      <c r="H226" s="34"/>
      <c r="I226" s="34"/>
      <c r="J226" s="34"/>
      <c r="K226" s="34"/>
      <c r="L226" s="41"/>
      <c r="M226" s="41"/>
      <c r="N226" s="41"/>
      <c r="O226" s="42"/>
      <c r="P226" s="42"/>
    </row>
    <row r="227" spans="2:16" ht="21" customHeight="1">
      <c r="B227" s="75" t="s">
        <v>78</v>
      </c>
      <c r="C227" s="77" t="s">
        <v>79</v>
      </c>
      <c r="D227" s="69"/>
      <c r="E227" s="72">
        <v>1652.75</v>
      </c>
      <c r="F227" s="40"/>
      <c r="G227" s="34"/>
      <c r="H227" s="34"/>
      <c r="I227" s="34"/>
      <c r="J227" s="34"/>
      <c r="K227" s="34"/>
      <c r="L227" s="41"/>
      <c r="M227" s="41"/>
      <c r="N227" s="41"/>
      <c r="O227" s="42"/>
      <c r="P227" s="42"/>
    </row>
    <row r="228" spans="2:16" ht="21" customHeight="1">
      <c r="B228" s="75" t="s">
        <v>80</v>
      </c>
      <c r="C228" s="76" t="s">
        <v>81</v>
      </c>
      <c r="D228" s="69"/>
      <c r="E228" s="72">
        <v>1983.3</v>
      </c>
      <c r="F228" s="40"/>
      <c r="G228" s="34"/>
      <c r="H228" s="34"/>
      <c r="I228" s="34"/>
      <c r="J228" s="34"/>
      <c r="K228" s="34"/>
      <c r="L228" s="41"/>
      <c r="M228" s="41"/>
      <c r="N228" s="41"/>
      <c r="O228" s="42"/>
      <c r="P228" s="42"/>
    </row>
    <row r="229" spans="2:16" ht="21" customHeight="1">
      <c r="B229" s="75" t="s">
        <v>114</v>
      </c>
      <c r="C229" s="78"/>
      <c r="D229" s="69"/>
      <c r="E229" s="99">
        <v>0</v>
      </c>
      <c r="F229" s="40"/>
      <c r="G229" s="34"/>
      <c r="H229" s="34"/>
      <c r="I229" s="34"/>
      <c r="J229" s="34"/>
      <c r="K229" s="34"/>
      <c r="L229" s="41"/>
      <c r="M229" s="41"/>
      <c r="N229" s="41"/>
      <c r="O229" s="42"/>
      <c r="P229" s="42"/>
    </row>
    <row r="230" spans="2:16" ht="21" customHeight="1">
      <c r="B230" s="75" t="s">
        <v>82</v>
      </c>
      <c r="C230" s="78"/>
      <c r="D230" s="69"/>
      <c r="E230" s="72">
        <v>397821.97</v>
      </c>
      <c r="F230" s="40"/>
      <c r="G230" s="34"/>
      <c r="H230" s="34"/>
      <c r="I230" s="34"/>
      <c r="J230" s="34"/>
      <c r="K230" s="34"/>
      <c r="L230" s="41"/>
      <c r="M230" s="41"/>
      <c r="N230" s="41"/>
      <c r="O230" s="42"/>
      <c r="P230" s="42"/>
    </row>
    <row r="231" spans="2:16" ht="21" customHeight="1">
      <c r="B231" s="75" t="s">
        <v>90</v>
      </c>
      <c r="C231" s="78"/>
      <c r="D231" s="69"/>
      <c r="E231" s="99">
        <v>0</v>
      </c>
      <c r="F231" s="40"/>
      <c r="G231" s="34"/>
      <c r="H231" s="34"/>
      <c r="I231" s="34"/>
      <c r="J231" s="34"/>
      <c r="K231" s="34"/>
      <c r="L231" s="41"/>
      <c r="M231" s="41"/>
      <c r="N231" s="41"/>
      <c r="O231" s="42"/>
      <c r="P231" s="42"/>
    </row>
    <row r="232" spans="2:16" ht="21" customHeight="1">
      <c r="B232" s="46" t="s">
        <v>116</v>
      </c>
      <c r="C232" s="73"/>
      <c r="D232" s="68"/>
      <c r="E232" s="72">
        <v>417256</v>
      </c>
      <c r="F232" s="40"/>
      <c r="G232" s="34"/>
      <c r="H232" s="34"/>
      <c r="I232" s="34"/>
      <c r="J232" s="34"/>
      <c r="K232" s="34"/>
      <c r="L232" s="41"/>
      <c r="M232" s="41"/>
      <c r="N232" s="41"/>
      <c r="O232" s="42"/>
      <c r="P232" s="42"/>
    </row>
    <row r="233" spans="2:16" ht="21" customHeight="1">
      <c r="B233" s="46" t="s">
        <v>87</v>
      </c>
      <c r="C233" s="73"/>
      <c r="D233" s="68"/>
      <c r="E233" s="72">
        <v>105500</v>
      </c>
      <c r="F233" s="40"/>
      <c r="G233" s="34"/>
      <c r="H233" s="34"/>
      <c r="I233" s="34"/>
      <c r="J233" s="34"/>
      <c r="K233" s="34"/>
      <c r="L233" s="41"/>
      <c r="M233" s="41"/>
      <c r="N233" s="41"/>
      <c r="O233" s="42"/>
      <c r="P233" s="42"/>
    </row>
    <row r="234" spans="2:16" ht="21" customHeight="1">
      <c r="B234" s="100" t="s">
        <v>141</v>
      </c>
      <c r="C234" s="73"/>
      <c r="D234" s="99">
        <v>758500</v>
      </c>
      <c r="E234" s="72"/>
      <c r="F234" s="40"/>
      <c r="G234" s="34"/>
      <c r="H234" s="34"/>
      <c r="I234" s="34"/>
      <c r="J234" s="34"/>
      <c r="K234" s="34"/>
      <c r="L234" s="41"/>
      <c r="M234" s="41"/>
      <c r="N234" s="41"/>
      <c r="O234" s="42"/>
      <c r="P234" s="42"/>
    </row>
    <row r="235" spans="2:16" ht="21" customHeight="1">
      <c r="B235" s="100" t="s">
        <v>142</v>
      </c>
      <c r="C235" s="73"/>
      <c r="D235" s="99">
        <v>124000</v>
      </c>
      <c r="E235" s="72"/>
      <c r="F235" s="40"/>
      <c r="G235" s="34"/>
      <c r="H235" s="34"/>
      <c r="I235" s="34"/>
      <c r="J235" s="34"/>
      <c r="K235" s="34"/>
      <c r="L235" s="41"/>
      <c r="M235" s="41"/>
      <c r="N235" s="41"/>
      <c r="O235" s="42"/>
      <c r="P235" s="42"/>
    </row>
    <row r="236" spans="2:16" ht="21" customHeight="1">
      <c r="B236" s="100" t="s">
        <v>146</v>
      </c>
      <c r="C236" s="73"/>
      <c r="D236" s="99">
        <v>1421100</v>
      </c>
      <c r="E236" s="72"/>
      <c r="F236" s="40"/>
      <c r="G236" s="34"/>
      <c r="H236" s="34"/>
      <c r="I236" s="34"/>
      <c r="J236" s="34"/>
      <c r="K236" s="34"/>
      <c r="L236" s="41"/>
      <c r="M236" s="41"/>
      <c r="N236" s="41"/>
      <c r="O236" s="42"/>
      <c r="P236" s="42"/>
    </row>
    <row r="237" spans="2:16" ht="21" customHeight="1">
      <c r="B237" s="100" t="s">
        <v>147</v>
      </c>
      <c r="C237" s="73"/>
      <c r="D237" s="99"/>
      <c r="E237" s="72">
        <v>13281.31</v>
      </c>
      <c r="F237" s="40"/>
      <c r="G237" s="34"/>
      <c r="H237" s="34"/>
      <c r="I237" s="34"/>
      <c r="J237" s="34"/>
      <c r="K237" s="34"/>
      <c r="L237" s="41"/>
      <c r="M237" s="41"/>
      <c r="N237" s="41"/>
      <c r="O237" s="42"/>
      <c r="P237" s="42"/>
    </row>
    <row r="238" spans="2:16" ht="21" customHeight="1">
      <c r="B238" s="100"/>
      <c r="C238" s="100"/>
      <c r="D238" s="99"/>
      <c r="E238" s="99"/>
      <c r="F238" s="40"/>
      <c r="G238" s="34"/>
      <c r="H238" s="34"/>
      <c r="I238" s="34"/>
      <c r="J238" s="34"/>
      <c r="K238" s="34"/>
      <c r="L238" s="41"/>
      <c r="M238" s="41"/>
      <c r="N238" s="41"/>
      <c r="O238" s="42"/>
      <c r="P238" s="42"/>
    </row>
    <row r="239" spans="2:16" s="86" customFormat="1" ht="21" customHeight="1">
      <c r="B239" s="80"/>
      <c r="C239" s="80"/>
      <c r="D239" s="79"/>
      <c r="E239" s="79"/>
      <c r="F239" s="81"/>
      <c r="G239" s="82"/>
      <c r="H239" s="83"/>
      <c r="I239" s="83"/>
      <c r="J239" s="83"/>
      <c r="K239" s="83"/>
      <c r="L239" s="84"/>
      <c r="M239" s="84"/>
      <c r="N239" s="84"/>
      <c r="O239" s="85"/>
      <c r="P239" s="85"/>
    </row>
    <row r="240" spans="2:16" ht="21" customHeight="1" thickBot="1">
      <c r="B240" s="74"/>
      <c r="C240" s="74"/>
      <c r="D240" s="87">
        <f>SUM(D201:D239)</f>
        <v>16813357.85</v>
      </c>
      <c r="E240" s="88">
        <f>SUM(E219:E239)</f>
        <v>16813357.849999998</v>
      </c>
      <c r="F240" s="40"/>
      <c r="G240" s="47">
        <f>SUM(D240-E240)</f>
        <v>3.725290298461914E-09</v>
      </c>
      <c r="H240" s="34"/>
      <c r="I240" s="34"/>
      <c r="J240" s="34"/>
      <c r="K240" s="34"/>
      <c r="L240" s="41"/>
      <c r="M240" s="41"/>
      <c r="N240" s="41"/>
      <c r="O240" s="42"/>
      <c r="P240" s="42"/>
    </row>
    <row r="241" ht="21" customHeight="1" thickTop="1"/>
    <row r="242" spans="3:4" ht="21" customHeight="1">
      <c r="C242" s="129"/>
      <c r="D242" s="129"/>
    </row>
    <row r="243" spans="1:5" ht="21" customHeight="1">
      <c r="A243" s="115" t="s">
        <v>120</v>
      </c>
      <c r="B243" s="115"/>
      <c r="C243" s="120" t="s">
        <v>121</v>
      </c>
      <c r="D243" s="103"/>
      <c r="E243" s="103" t="s">
        <v>135</v>
      </c>
    </row>
    <row r="244" spans="2:5" ht="21.75">
      <c r="B244" s="33" t="s">
        <v>119</v>
      </c>
      <c r="C244" s="120" t="s">
        <v>122</v>
      </c>
      <c r="E244" s="103" t="s">
        <v>131</v>
      </c>
    </row>
    <row r="245" spans="3:5" ht="21.75">
      <c r="C245" s="120"/>
      <c r="E245" s="103" t="s">
        <v>132</v>
      </c>
    </row>
    <row r="246" spans="2:11" ht="21" customHeight="1">
      <c r="B246" s="127" t="s">
        <v>94</v>
      </c>
      <c r="C246" s="127"/>
      <c r="D246" s="127"/>
      <c r="E246" s="127"/>
      <c r="F246" s="102"/>
      <c r="G246" s="102"/>
      <c r="H246" s="102"/>
      <c r="I246" s="102"/>
      <c r="J246" s="102"/>
      <c r="K246" s="102"/>
    </row>
    <row r="247" spans="2:11" ht="21" customHeight="1">
      <c r="B247" s="127" t="s">
        <v>95</v>
      </c>
      <c r="C247" s="127"/>
      <c r="D247" s="127"/>
      <c r="E247" s="127"/>
      <c r="F247" s="102"/>
      <c r="G247" s="34"/>
      <c r="H247" s="34"/>
      <c r="I247" s="34"/>
      <c r="J247" s="34"/>
      <c r="K247" s="34"/>
    </row>
    <row r="248" spans="2:11" ht="21" customHeight="1">
      <c r="B248" s="128" t="s">
        <v>149</v>
      </c>
      <c r="C248" s="128"/>
      <c r="D248" s="128"/>
      <c r="E248" s="128"/>
      <c r="F248" s="45"/>
      <c r="G248" s="34"/>
      <c r="H248" s="34"/>
      <c r="I248" s="34"/>
      <c r="J248" s="34"/>
      <c r="K248" s="34"/>
    </row>
    <row r="249" spans="2:11" ht="21" customHeight="1">
      <c r="B249" s="35" t="s">
        <v>59</v>
      </c>
      <c r="C249" s="35" t="s">
        <v>60</v>
      </c>
      <c r="D249" s="36" t="s">
        <v>61</v>
      </c>
      <c r="E249" s="35" t="s">
        <v>62</v>
      </c>
      <c r="F249" s="33">
        <v>1</v>
      </c>
      <c r="G249" s="34"/>
      <c r="H249" s="34"/>
      <c r="I249" s="34"/>
      <c r="J249" s="34"/>
      <c r="K249" s="34"/>
    </row>
    <row r="250" spans="2:16" ht="21" customHeight="1">
      <c r="B250" s="37" t="s">
        <v>111</v>
      </c>
      <c r="C250" s="38" t="s">
        <v>63</v>
      </c>
      <c r="D250" s="99">
        <v>0</v>
      </c>
      <c r="E250" s="39"/>
      <c r="F250" s="40"/>
      <c r="G250" s="34"/>
      <c r="H250" s="34"/>
      <c r="I250" s="34"/>
      <c r="J250" s="34"/>
      <c r="K250" s="34"/>
      <c r="L250" s="41"/>
      <c r="M250" s="41"/>
      <c r="N250" s="41"/>
      <c r="O250" s="42"/>
      <c r="P250" s="42"/>
    </row>
    <row r="251" spans="2:16" ht="21" customHeight="1">
      <c r="B251" s="37" t="s">
        <v>64</v>
      </c>
      <c r="C251" s="44" t="s">
        <v>65</v>
      </c>
      <c r="D251" s="39">
        <v>7763885.84</v>
      </c>
      <c r="E251" s="39"/>
      <c r="F251" s="40"/>
      <c r="G251" s="34"/>
      <c r="H251" s="34"/>
      <c r="I251" s="34"/>
      <c r="J251" s="34"/>
      <c r="K251" s="34"/>
      <c r="L251" s="41"/>
      <c r="M251" s="41"/>
      <c r="N251" s="41"/>
      <c r="O251" s="42"/>
      <c r="P251" s="42"/>
    </row>
    <row r="252" spans="2:16" ht="21" customHeight="1">
      <c r="B252" s="37" t="s">
        <v>129</v>
      </c>
      <c r="C252" s="44" t="s">
        <v>65</v>
      </c>
      <c r="D252" s="99">
        <v>46827.72</v>
      </c>
      <c r="E252" s="69"/>
      <c r="F252" s="40"/>
      <c r="G252" s="45"/>
      <c r="H252" s="34"/>
      <c r="I252" s="34"/>
      <c r="J252" s="34"/>
      <c r="K252" s="34"/>
      <c r="L252" s="41"/>
      <c r="M252" s="41"/>
      <c r="N252" s="41"/>
      <c r="O252" s="42"/>
      <c r="P252" s="42"/>
    </row>
    <row r="253" spans="2:16" ht="21" customHeight="1">
      <c r="B253" s="37" t="s">
        <v>109</v>
      </c>
      <c r="C253" s="44" t="s">
        <v>65</v>
      </c>
      <c r="D253" s="70">
        <v>398965.73</v>
      </c>
      <c r="E253" s="69"/>
      <c r="F253" s="40"/>
      <c r="G253" s="34"/>
      <c r="H253" s="34"/>
      <c r="I253" s="34"/>
      <c r="J253" s="34"/>
      <c r="K253" s="34"/>
      <c r="L253" s="41"/>
      <c r="M253" s="41"/>
      <c r="N253" s="41"/>
      <c r="O253" s="42"/>
      <c r="P253" s="42"/>
    </row>
    <row r="254" spans="2:16" ht="21" customHeight="1">
      <c r="B254" s="37" t="s">
        <v>66</v>
      </c>
      <c r="C254" s="44" t="s">
        <v>67</v>
      </c>
      <c r="D254" s="71">
        <v>500000</v>
      </c>
      <c r="E254" s="69"/>
      <c r="F254" s="40"/>
      <c r="G254" s="34"/>
      <c r="H254" s="34"/>
      <c r="I254" s="34"/>
      <c r="J254" s="34"/>
      <c r="K254" s="34"/>
      <c r="L254" s="41"/>
      <c r="M254" s="41"/>
      <c r="N254" s="41"/>
      <c r="O254" s="42"/>
      <c r="P254" s="42"/>
    </row>
    <row r="255" spans="2:16" ht="21" customHeight="1">
      <c r="B255" s="37" t="s">
        <v>88</v>
      </c>
      <c r="C255" s="44"/>
      <c r="D255" s="122">
        <v>4032829.43</v>
      </c>
      <c r="E255" s="69"/>
      <c r="F255" s="40"/>
      <c r="G255" s="34"/>
      <c r="H255" s="34"/>
      <c r="I255" s="34"/>
      <c r="J255" s="34"/>
      <c r="K255" s="34"/>
      <c r="L255" s="41"/>
      <c r="M255" s="41"/>
      <c r="N255" s="41"/>
      <c r="O255" s="42"/>
      <c r="P255" s="42"/>
    </row>
    <row r="256" spans="2:16" ht="21" customHeight="1">
      <c r="B256" s="43" t="s">
        <v>32</v>
      </c>
      <c r="C256" s="44" t="s">
        <v>68</v>
      </c>
      <c r="D256" s="99">
        <v>0</v>
      </c>
      <c r="E256" s="69"/>
      <c r="F256" s="40"/>
      <c r="G256" s="34"/>
      <c r="H256" s="34"/>
      <c r="I256" s="34"/>
      <c r="J256" s="34"/>
      <c r="K256" s="34"/>
      <c r="L256" s="41"/>
      <c r="M256" s="41"/>
      <c r="N256" s="41"/>
      <c r="O256" s="42"/>
      <c r="P256" s="42"/>
    </row>
    <row r="257" spans="2:16" ht="21" customHeight="1">
      <c r="B257" s="43" t="s">
        <v>20</v>
      </c>
      <c r="C257" s="44" t="s">
        <v>50</v>
      </c>
      <c r="D257" s="72">
        <v>1172546</v>
      </c>
      <c r="E257" s="69"/>
      <c r="F257" s="40"/>
      <c r="G257" s="34"/>
      <c r="H257" s="34"/>
      <c r="I257" s="34"/>
      <c r="J257" s="34"/>
      <c r="K257" s="34"/>
      <c r="L257" s="41"/>
      <c r="M257" s="41"/>
      <c r="N257" s="41"/>
      <c r="O257" s="42"/>
      <c r="P257" s="42"/>
    </row>
    <row r="258" spans="2:16" ht="21" customHeight="1">
      <c r="B258" s="43" t="s">
        <v>21</v>
      </c>
      <c r="C258" s="44" t="s">
        <v>51</v>
      </c>
      <c r="D258" s="72">
        <v>70200</v>
      </c>
      <c r="E258" s="69"/>
      <c r="F258" s="40"/>
      <c r="G258" s="34"/>
      <c r="H258" s="34"/>
      <c r="I258" s="34"/>
      <c r="J258" s="34"/>
      <c r="K258" s="34"/>
      <c r="L258" s="41"/>
      <c r="M258" s="41"/>
      <c r="N258" s="41"/>
      <c r="O258" s="42"/>
      <c r="P258" s="42"/>
    </row>
    <row r="259" spans="2:16" ht="21" customHeight="1">
      <c r="B259" s="43" t="s">
        <v>22</v>
      </c>
      <c r="C259" s="44" t="s">
        <v>69</v>
      </c>
      <c r="D259" s="72">
        <v>300340</v>
      </c>
      <c r="E259" s="69"/>
      <c r="F259" s="40"/>
      <c r="G259" s="34"/>
      <c r="H259" s="34"/>
      <c r="I259" s="34"/>
      <c r="J259" s="34"/>
      <c r="K259" s="34"/>
      <c r="L259" s="41"/>
      <c r="M259" s="41"/>
      <c r="N259" s="41"/>
      <c r="O259" s="42"/>
      <c r="P259" s="42"/>
    </row>
    <row r="260" spans="2:16" ht="21" customHeight="1">
      <c r="B260" s="43" t="s">
        <v>130</v>
      </c>
      <c r="C260" s="121">
        <v>7130</v>
      </c>
      <c r="D260" s="72">
        <v>189390</v>
      </c>
      <c r="E260" s="69"/>
      <c r="F260" s="40"/>
      <c r="G260" s="34"/>
      <c r="H260" s="34"/>
      <c r="I260" s="34"/>
      <c r="J260" s="34"/>
      <c r="K260" s="34"/>
      <c r="L260" s="41"/>
      <c r="M260" s="41"/>
      <c r="N260" s="41"/>
      <c r="O260" s="42"/>
      <c r="P260" s="42"/>
    </row>
    <row r="261" spans="2:16" ht="21" customHeight="1">
      <c r="B261" s="43" t="s">
        <v>23</v>
      </c>
      <c r="C261" s="44" t="s">
        <v>52</v>
      </c>
      <c r="D261" s="72">
        <v>897146.5</v>
      </c>
      <c r="E261" s="69"/>
      <c r="F261" s="40"/>
      <c r="G261" s="34"/>
      <c r="H261" s="34"/>
      <c r="I261" s="34"/>
      <c r="J261" s="34"/>
      <c r="K261" s="34"/>
      <c r="L261" s="41"/>
      <c r="M261" s="41"/>
      <c r="N261" s="41"/>
      <c r="O261" s="42"/>
      <c r="P261" s="42"/>
    </row>
    <row r="262" spans="2:16" ht="21" customHeight="1">
      <c r="B262" s="43" t="s">
        <v>24</v>
      </c>
      <c r="C262" s="44" t="s">
        <v>53</v>
      </c>
      <c r="D262" s="72">
        <v>837776.29</v>
      </c>
      <c r="E262" s="69"/>
      <c r="F262" s="40"/>
      <c r="G262" s="34"/>
      <c r="H262" s="34"/>
      <c r="I262" s="34"/>
      <c r="J262" s="34"/>
      <c r="K262" s="34"/>
      <c r="L262" s="41"/>
      <c r="M262" s="41"/>
      <c r="N262" s="41"/>
      <c r="O262" s="42"/>
      <c r="P262" s="42"/>
    </row>
    <row r="263" spans="2:16" ht="21" customHeight="1">
      <c r="B263" s="43" t="s">
        <v>25</v>
      </c>
      <c r="C263" s="44" t="s">
        <v>70</v>
      </c>
      <c r="D263" s="99">
        <v>398381.72</v>
      </c>
      <c r="E263" s="69"/>
      <c r="F263" s="40"/>
      <c r="G263" s="34"/>
      <c r="H263" s="34"/>
      <c r="I263" s="34"/>
      <c r="J263" s="34"/>
      <c r="K263" s="34"/>
      <c r="L263" s="41"/>
      <c r="M263" s="41"/>
      <c r="N263" s="41"/>
      <c r="O263" s="42"/>
      <c r="P263" s="42"/>
    </row>
    <row r="264" spans="2:16" ht="21" customHeight="1">
      <c r="B264" s="43" t="s">
        <v>26</v>
      </c>
      <c r="C264" s="44" t="s">
        <v>54</v>
      </c>
      <c r="D264" s="99">
        <v>216606.2</v>
      </c>
      <c r="E264" s="69"/>
      <c r="F264" s="40"/>
      <c r="G264" s="34"/>
      <c r="H264" s="34"/>
      <c r="I264" s="34"/>
      <c r="J264" s="34"/>
      <c r="K264" s="34"/>
      <c r="L264" s="41"/>
      <c r="M264" s="41"/>
      <c r="N264" s="41"/>
      <c r="O264" s="42"/>
      <c r="P264" s="42"/>
    </row>
    <row r="265" spans="2:16" ht="21" customHeight="1">
      <c r="B265" s="75" t="s">
        <v>15</v>
      </c>
      <c r="C265" s="76" t="s">
        <v>55</v>
      </c>
      <c r="D265" s="99">
        <v>368700</v>
      </c>
      <c r="E265" s="69"/>
      <c r="F265" s="40"/>
      <c r="G265" s="34"/>
      <c r="H265" s="34"/>
      <c r="I265" s="34"/>
      <c r="J265" s="34"/>
      <c r="K265" s="34"/>
      <c r="L265" s="41"/>
      <c r="M265" s="41"/>
      <c r="N265" s="41"/>
      <c r="O265" s="42"/>
      <c r="P265" s="42"/>
    </row>
    <row r="266" spans="2:16" ht="21" customHeight="1">
      <c r="B266" s="75" t="s">
        <v>27</v>
      </c>
      <c r="C266" s="111">
        <v>450</v>
      </c>
      <c r="D266" s="99">
        <v>0</v>
      </c>
      <c r="E266" s="69"/>
      <c r="F266" s="40"/>
      <c r="G266" s="34"/>
      <c r="H266" s="34"/>
      <c r="I266" s="34"/>
      <c r="J266" s="34"/>
      <c r="K266" s="34"/>
      <c r="L266" s="41"/>
      <c r="M266" s="41"/>
      <c r="N266" s="41"/>
      <c r="O266" s="42"/>
      <c r="P266" s="42"/>
    </row>
    <row r="267" spans="2:16" ht="21" customHeight="1">
      <c r="B267" s="75" t="s">
        <v>28</v>
      </c>
      <c r="C267" s="111">
        <v>500</v>
      </c>
      <c r="D267" s="99">
        <v>0</v>
      </c>
      <c r="E267" s="69"/>
      <c r="F267" s="40"/>
      <c r="G267" s="34"/>
      <c r="H267" s="34"/>
      <c r="I267" s="34"/>
      <c r="J267" s="34"/>
      <c r="K267" s="34"/>
      <c r="L267" s="41"/>
      <c r="M267" s="41"/>
      <c r="N267" s="41"/>
      <c r="O267" s="42"/>
      <c r="P267" s="42"/>
    </row>
    <row r="268" spans="2:16" ht="21" customHeight="1">
      <c r="B268" s="75" t="s">
        <v>19</v>
      </c>
      <c r="C268" s="112" t="s">
        <v>102</v>
      </c>
      <c r="D268" s="99">
        <v>200968.6</v>
      </c>
      <c r="E268" s="69"/>
      <c r="F268" s="40"/>
      <c r="G268" s="34"/>
      <c r="H268" s="34"/>
      <c r="I268" s="34"/>
      <c r="J268" s="34"/>
      <c r="K268" s="34"/>
      <c r="L268" s="41"/>
      <c r="M268" s="41"/>
      <c r="N268" s="41"/>
      <c r="O268" s="42"/>
      <c r="P268" s="42"/>
    </row>
    <row r="269" spans="2:16" ht="21" customHeight="1">
      <c r="B269" s="75" t="s">
        <v>148</v>
      </c>
      <c r="C269" s="112"/>
      <c r="D269" s="116">
        <v>16000</v>
      </c>
      <c r="E269" s="69"/>
      <c r="F269" s="40"/>
      <c r="G269" s="34"/>
      <c r="H269" s="34"/>
      <c r="I269" s="34"/>
      <c r="J269" s="34"/>
      <c r="K269" s="34"/>
      <c r="L269" s="41"/>
      <c r="M269" s="41"/>
      <c r="N269" s="41"/>
      <c r="O269" s="42"/>
      <c r="P269" s="42"/>
    </row>
    <row r="270" spans="2:16" ht="21" customHeight="1">
      <c r="B270" s="75" t="s">
        <v>113</v>
      </c>
      <c r="C270" s="112"/>
      <c r="D270" s="116">
        <v>17491</v>
      </c>
      <c r="E270" s="69"/>
      <c r="F270" s="40"/>
      <c r="G270" s="34"/>
      <c r="H270" s="34"/>
      <c r="I270" s="34"/>
      <c r="J270" s="34"/>
      <c r="K270" s="34"/>
      <c r="L270" s="41"/>
      <c r="M270" s="41"/>
      <c r="N270" s="41"/>
      <c r="O270" s="42"/>
      <c r="P270" s="42"/>
    </row>
    <row r="271" spans="2:16" ht="21" customHeight="1">
      <c r="B271" s="75" t="s">
        <v>29</v>
      </c>
      <c r="C271" s="77" t="s">
        <v>71</v>
      </c>
      <c r="D271" s="69"/>
      <c r="E271" s="72">
        <v>4200344.86</v>
      </c>
      <c r="F271" s="40"/>
      <c r="G271" s="34"/>
      <c r="H271" s="34"/>
      <c r="I271" s="34"/>
      <c r="J271" s="34"/>
      <c r="K271" s="34"/>
      <c r="L271" s="41"/>
      <c r="M271" s="41"/>
      <c r="N271" s="41"/>
      <c r="O271" s="42"/>
      <c r="P271" s="42"/>
    </row>
    <row r="272" spans="2:16" ht="21" customHeight="1">
      <c r="B272" s="75" t="s">
        <v>92</v>
      </c>
      <c r="C272" s="77"/>
      <c r="D272" s="69"/>
      <c r="E272" s="72">
        <v>4046697.5</v>
      </c>
      <c r="F272" s="40"/>
      <c r="G272" s="34"/>
      <c r="H272" s="34"/>
      <c r="I272" s="34"/>
      <c r="J272" s="34"/>
      <c r="K272" s="34"/>
      <c r="L272" s="41"/>
      <c r="M272" s="41"/>
      <c r="N272" s="41"/>
      <c r="O272" s="42"/>
      <c r="P272" s="42"/>
    </row>
    <row r="273" spans="2:16" ht="24" customHeight="1">
      <c r="B273" s="43" t="s">
        <v>84</v>
      </c>
      <c r="C273" s="114">
        <v>704</v>
      </c>
      <c r="D273" s="99">
        <v>1350060</v>
      </c>
      <c r="E273" s="99">
        <v>0</v>
      </c>
      <c r="F273" s="40"/>
      <c r="G273" s="34"/>
      <c r="H273" s="34"/>
      <c r="I273" s="34"/>
      <c r="J273" s="34"/>
      <c r="K273" s="34"/>
      <c r="L273" s="41"/>
      <c r="M273" s="41"/>
      <c r="N273" s="41"/>
      <c r="O273" s="42"/>
      <c r="P273" s="42"/>
    </row>
    <row r="274" spans="2:16" ht="21" customHeight="1">
      <c r="B274" s="75" t="s">
        <v>72</v>
      </c>
      <c r="C274" s="77" t="s">
        <v>73</v>
      </c>
      <c r="D274" s="69"/>
      <c r="E274" s="72">
        <v>12339558.46</v>
      </c>
      <c r="F274" s="40"/>
      <c r="G274" s="34"/>
      <c r="H274" s="34"/>
      <c r="I274" s="34"/>
      <c r="J274" s="34"/>
      <c r="K274" s="34"/>
      <c r="L274" s="41"/>
      <c r="M274" s="41"/>
      <c r="N274" s="41"/>
      <c r="O274" s="42"/>
      <c r="P274" s="42"/>
    </row>
    <row r="275" spans="2:16" ht="21" customHeight="1">
      <c r="B275" s="75" t="s">
        <v>74</v>
      </c>
      <c r="C275" s="77" t="s">
        <v>75</v>
      </c>
      <c r="D275" s="69"/>
      <c r="E275" s="99">
        <v>7545.7</v>
      </c>
      <c r="F275" s="40"/>
      <c r="G275" s="34"/>
      <c r="H275" s="34"/>
      <c r="I275" s="34"/>
      <c r="J275" s="34"/>
      <c r="K275" s="34"/>
      <c r="L275" s="41"/>
      <c r="M275" s="41"/>
      <c r="N275" s="41"/>
      <c r="O275" s="42"/>
      <c r="P275" s="42"/>
    </row>
    <row r="276" spans="2:16" ht="21" customHeight="1">
      <c r="B276" s="75" t="s">
        <v>76</v>
      </c>
      <c r="C276" s="77" t="s">
        <v>77</v>
      </c>
      <c r="D276" s="69"/>
      <c r="E276" s="72">
        <v>11790</v>
      </c>
      <c r="F276" s="40"/>
      <c r="G276" s="34"/>
      <c r="H276" s="34"/>
      <c r="I276" s="34"/>
      <c r="J276" s="34"/>
      <c r="K276" s="34"/>
      <c r="L276" s="41"/>
      <c r="M276" s="41"/>
      <c r="N276" s="41"/>
      <c r="O276" s="42"/>
      <c r="P276" s="42"/>
    </row>
    <row r="277" spans="2:16" ht="21" customHeight="1">
      <c r="B277" s="75" t="s">
        <v>78</v>
      </c>
      <c r="C277" s="77" t="s">
        <v>79</v>
      </c>
      <c r="D277" s="69"/>
      <c r="E277" s="72">
        <v>3988.85</v>
      </c>
      <c r="F277" s="40"/>
      <c r="G277" s="34"/>
      <c r="H277" s="34"/>
      <c r="I277" s="34"/>
      <c r="J277" s="34"/>
      <c r="K277" s="34"/>
      <c r="L277" s="41"/>
      <c r="M277" s="41"/>
      <c r="N277" s="41"/>
      <c r="O277" s="42"/>
      <c r="P277" s="42"/>
    </row>
    <row r="278" spans="2:16" ht="21" customHeight="1">
      <c r="B278" s="75" t="s">
        <v>80</v>
      </c>
      <c r="C278" s="76" t="s">
        <v>81</v>
      </c>
      <c r="D278" s="69"/>
      <c r="E278" s="72">
        <v>4786.62</v>
      </c>
      <c r="F278" s="40"/>
      <c r="G278" s="34"/>
      <c r="H278" s="34"/>
      <c r="I278" s="34"/>
      <c r="J278" s="34"/>
      <c r="K278" s="34"/>
      <c r="L278" s="41"/>
      <c r="M278" s="41"/>
      <c r="N278" s="41"/>
      <c r="O278" s="42"/>
      <c r="P278" s="42"/>
    </row>
    <row r="279" spans="2:16" ht="21" customHeight="1">
      <c r="B279" s="75" t="s">
        <v>114</v>
      </c>
      <c r="C279" s="78"/>
      <c r="D279" s="69"/>
      <c r="E279" s="99">
        <v>0</v>
      </c>
      <c r="F279" s="40"/>
      <c r="G279" s="34"/>
      <c r="H279" s="34"/>
      <c r="I279" s="34"/>
      <c r="J279" s="34"/>
      <c r="K279" s="34"/>
      <c r="L279" s="41"/>
      <c r="M279" s="41"/>
      <c r="N279" s="41"/>
      <c r="O279" s="42"/>
      <c r="P279" s="42"/>
    </row>
    <row r="280" spans="2:16" ht="21" customHeight="1">
      <c r="B280" s="75" t="s">
        <v>82</v>
      </c>
      <c r="C280" s="78"/>
      <c r="D280" s="69"/>
      <c r="E280" s="72">
        <v>398965.73</v>
      </c>
      <c r="F280" s="40"/>
      <c r="G280" s="34"/>
      <c r="H280" s="34"/>
      <c r="I280" s="34"/>
      <c r="J280" s="34"/>
      <c r="K280" s="34"/>
      <c r="L280" s="41"/>
      <c r="M280" s="41"/>
      <c r="N280" s="41"/>
      <c r="O280" s="42"/>
      <c r="P280" s="42"/>
    </row>
    <row r="281" spans="2:16" ht="21" customHeight="1">
      <c r="B281" s="75" t="s">
        <v>90</v>
      </c>
      <c r="C281" s="78"/>
      <c r="D281" s="69"/>
      <c r="E281" s="99">
        <v>0</v>
      </c>
      <c r="F281" s="40"/>
      <c r="G281" s="34"/>
      <c r="H281" s="34"/>
      <c r="I281" s="34"/>
      <c r="J281" s="34"/>
      <c r="K281" s="34"/>
      <c r="L281" s="41"/>
      <c r="M281" s="41"/>
      <c r="N281" s="41"/>
      <c r="O281" s="42"/>
      <c r="P281" s="42"/>
    </row>
    <row r="282" spans="2:16" ht="21" customHeight="1">
      <c r="B282" s="46" t="s">
        <v>116</v>
      </c>
      <c r="C282" s="73"/>
      <c r="D282" s="68"/>
      <c r="E282" s="72">
        <v>26656</v>
      </c>
      <c r="F282" s="40"/>
      <c r="G282" s="34"/>
      <c r="H282" s="34"/>
      <c r="I282" s="34"/>
      <c r="J282" s="34"/>
      <c r="K282" s="34"/>
      <c r="L282" s="41"/>
      <c r="M282" s="41"/>
      <c r="N282" s="41"/>
      <c r="O282" s="42"/>
      <c r="P282" s="42"/>
    </row>
    <row r="283" spans="2:16" ht="21" customHeight="1">
      <c r="B283" s="46" t="s">
        <v>87</v>
      </c>
      <c r="C283" s="73"/>
      <c r="D283" s="68"/>
      <c r="E283" s="72">
        <v>105500</v>
      </c>
      <c r="F283" s="40"/>
      <c r="G283" s="34"/>
      <c r="H283" s="34"/>
      <c r="I283" s="34"/>
      <c r="J283" s="34"/>
      <c r="K283" s="34"/>
      <c r="L283" s="41"/>
      <c r="M283" s="41"/>
      <c r="N283" s="41"/>
      <c r="O283" s="42"/>
      <c r="P283" s="42"/>
    </row>
    <row r="284" spans="2:16" ht="21" customHeight="1">
      <c r="B284" s="100" t="s">
        <v>141</v>
      </c>
      <c r="C284" s="73"/>
      <c r="D284" s="99">
        <v>835900</v>
      </c>
      <c r="E284" s="72"/>
      <c r="F284" s="40"/>
      <c r="G284" s="34"/>
      <c r="H284" s="34"/>
      <c r="I284" s="34"/>
      <c r="J284" s="34"/>
      <c r="K284" s="34"/>
      <c r="L284" s="41"/>
      <c r="M284" s="41"/>
      <c r="N284" s="41"/>
      <c r="O284" s="42"/>
      <c r="P284" s="42"/>
    </row>
    <row r="285" spans="2:16" ht="21" customHeight="1">
      <c r="B285" s="100" t="s">
        <v>142</v>
      </c>
      <c r="C285" s="73"/>
      <c r="D285" s="99">
        <v>124000</v>
      </c>
      <c r="E285" s="72"/>
      <c r="F285" s="40"/>
      <c r="G285" s="34"/>
      <c r="H285" s="34"/>
      <c r="I285" s="34"/>
      <c r="J285" s="34"/>
      <c r="K285" s="34"/>
      <c r="L285" s="41"/>
      <c r="M285" s="41"/>
      <c r="N285" s="41"/>
      <c r="O285" s="42"/>
      <c r="P285" s="42"/>
    </row>
    <row r="286" spans="2:16" ht="21" customHeight="1">
      <c r="B286" s="100" t="s">
        <v>146</v>
      </c>
      <c r="C286" s="73"/>
      <c r="D286" s="99">
        <v>1421100</v>
      </c>
      <c r="E286" s="72"/>
      <c r="F286" s="40"/>
      <c r="G286" s="34"/>
      <c r="H286" s="34"/>
      <c r="I286" s="34"/>
      <c r="J286" s="34"/>
      <c r="K286" s="34"/>
      <c r="L286" s="41"/>
      <c r="M286" s="41"/>
      <c r="N286" s="41"/>
      <c r="O286" s="42"/>
      <c r="P286" s="42"/>
    </row>
    <row r="287" spans="2:16" ht="21" customHeight="1">
      <c r="B287" s="100" t="s">
        <v>147</v>
      </c>
      <c r="C287" s="73"/>
      <c r="D287" s="99"/>
      <c r="E287" s="72">
        <v>13281.31</v>
      </c>
      <c r="F287" s="40"/>
      <c r="G287" s="34"/>
      <c r="H287" s="34"/>
      <c r="I287" s="34"/>
      <c r="J287" s="34"/>
      <c r="K287" s="34"/>
      <c r="L287" s="41"/>
      <c r="M287" s="41"/>
      <c r="N287" s="41"/>
      <c r="O287" s="42"/>
      <c r="P287" s="42"/>
    </row>
    <row r="288" spans="2:16" s="86" customFormat="1" ht="21" customHeight="1">
      <c r="B288" s="80"/>
      <c r="C288" s="80"/>
      <c r="D288" s="79"/>
      <c r="E288" s="79"/>
      <c r="F288" s="81"/>
      <c r="G288" s="82"/>
      <c r="H288" s="83"/>
      <c r="I288" s="83"/>
      <c r="J288" s="83"/>
      <c r="K288" s="83"/>
      <c r="L288" s="84"/>
      <c r="M288" s="84"/>
      <c r="N288" s="84"/>
      <c r="O288" s="85"/>
      <c r="P288" s="85"/>
    </row>
    <row r="289" spans="2:16" ht="21" customHeight="1" thickBot="1">
      <c r="B289" s="74"/>
      <c r="C289" s="74"/>
      <c r="D289" s="87">
        <f>SUM(D250:D288)</f>
        <v>21159115.03</v>
      </c>
      <c r="E289" s="88">
        <f>SUM(E268:E288)</f>
        <v>21159115.03</v>
      </c>
      <c r="F289" s="40"/>
      <c r="G289" s="47">
        <f>SUM(D289-E289)</f>
        <v>0</v>
      </c>
      <c r="H289" s="34"/>
      <c r="I289" s="34"/>
      <c r="J289" s="34"/>
      <c r="K289" s="34"/>
      <c r="L289" s="41"/>
      <c r="M289" s="41"/>
      <c r="N289" s="41"/>
      <c r="O289" s="42"/>
      <c r="P289" s="42"/>
    </row>
    <row r="290" ht="21" customHeight="1" thickTop="1"/>
    <row r="291" spans="3:4" ht="21" customHeight="1">
      <c r="C291" s="129"/>
      <c r="D291" s="129"/>
    </row>
    <row r="292" spans="1:5" ht="21" customHeight="1">
      <c r="A292" s="115" t="s">
        <v>120</v>
      </c>
      <c r="B292" s="115"/>
      <c r="C292" s="120" t="s">
        <v>121</v>
      </c>
      <c r="D292" s="103"/>
      <c r="E292" s="103" t="s">
        <v>135</v>
      </c>
    </row>
    <row r="293" spans="2:5" ht="21.75">
      <c r="B293" s="33" t="s">
        <v>119</v>
      </c>
      <c r="C293" s="120" t="s">
        <v>122</v>
      </c>
      <c r="E293" s="103" t="s">
        <v>131</v>
      </c>
    </row>
    <row r="294" spans="3:5" ht="21.75">
      <c r="C294" s="120"/>
      <c r="E294" s="103" t="s">
        <v>132</v>
      </c>
    </row>
    <row r="295" spans="2:11" ht="21" customHeight="1">
      <c r="B295" s="127" t="s">
        <v>94</v>
      </c>
      <c r="C295" s="127"/>
      <c r="D295" s="127"/>
      <c r="E295" s="127"/>
      <c r="F295" s="102"/>
      <c r="G295" s="102"/>
      <c r="H295" s="102"/>
      <c r="I295" s="102"/>
      <c r="J295" s="102"/>
      <c r="K295" s="102"/>
    </row>
    <row r="296" spans="2:11" ht="21" customHeight="1">
      <c r="B296" s="127" t="s">
        <v>95</v>
      </c>
      <c r="C296" s="127"/>
      <c r="D296" s="127"/>
      <c r="E296" s="127"/>
      <c r="F296" s="102"/>
      <c r="G296" s="34"/>
      <c r="H296" s="34"/>
      <c r="I296" s="34"/>
      <c r="J296" s="34"/>
      <c r="K296" s="34"/>
    </row>
    <row r="297" spans="2:11" ht="21" customHeight="1">
      <c r="B297" s="128" t="s">
        <v>150</v>
      </c>
      <c r="C297" s="128"/>
      <c r="D297" s="128"/>
      <c r="E297" s="128"/>
      <c r="F297" s="45"/>
      <c r="G297" s="34"/>
      <c r="H297" s="34"/>
      <c r="I297" s="34"/>
      <c r="J297" s="34"/>
      <c r="K297" s="34"/>
    </row>
    <row r="298" spans="2:11" ht="21" customHeight="1">
      <c r="B298" s="35" t="s">
        <v>59</v>
      </c>
      <c r="C298" s="35" t="s">
        <v>60</v>
      </c>
      <c r="D298" s="36" t="s">
        <v>61</v>
      </c>
      <c r="E298" s="35" t="s">
        <v>62</v>
      </c>
      <c r="F298" s="33">
        <v>1</v>
      </c>
      <c r="G298" s="34"/>
      <c r="H298" s="34"/>
      <c r="I298" s="34"/>
      <c r="J298" s="34"/>
      <c r="K298" s="34"/>
    </row>
    <row r="299" spans="2:16" ht="21" customHeight="1">
      <c r="B299" s="37" t="s">
        <v>111</v>
      </c>
      <c r="C299" s="38" t="s">
        <v>63</v>
      </c>
      <c r="D299" s="99">
        <v>0</v>
      </c>
      <c r="E299" s="39"/>
      <c r="F299" s="40"/>
      <c r="G299" s="34"/>
      <c r="H299" s="34"/>
      <c r="I299" s="34"/>
      <c r="J299" s="34"/>
      <c r="K299" s="34"/>
      <c r="L299" s="41"/>
      <c r="M299" s="41"/>
      <c r="N299" s="41"/>
      <c r="O299" s="42"/>
      <c r="P299" s="42"/>
    </row>
    <row r="300" spans="2:16" ht="21" customHeight="1">
      <c r="B300" s="37" t="s">
        <v>64</v>
      </c>
      <c r="C300" s="44" t="s">
        <v>65</v>
      </c>
      <c r="D300" s="39">
        <v>9290518.61</v>
      </c>
      <c r="E300" s="39"/>
      <c r="F300" s="40"/>
      <c r="G300" s="34"/>
      <c r="H300" s="34"/>
      <c r="I300" s="34"/>
      <c r="J300" s="34"/>
      <c r="K300" s="34"/>
      <c r="L300" s="41"/>
      <c r="M300" s="41"/>
      <c r="N300" s="41"/>
      <c r="O300" s="42"/>
      <c r="P300" s="42"/>
    </row>
    <row r="301" spans="2:16" ht="21" customHeight="1">
      <c r="B301" s="37" t="s">
        <v>129</v>
      </c>
      <c r="C301" s="44" t="s">
        <v>65</v>
      </c>
      <c r="D301" s="99">
        <v>46827.72</v>
      </c>
      <c r="E301" s="69"/>
      <c r="F301" s="40"/>
      <c r="G301" s="45"/>
      <c r="H301" s="34"/>
      <c r="I301" s="34"/>
      <c r="J301" s="34"/>
      <c r="K301" s="34"/>
      <c r="L301" s="41"/>
      <c r="M301" s="41"/>
      <c r="N301" s="41"/>
      <c r="O301" s="42"/>
      <c r="P301" s="42"/>
    </row>
    <row r="302" spans="2:16" ht="21" customHeight="1">
      <c r="B302" s="37" t="s">
        <v>109</v>
      </c>
      <c r="C302" s="44" t="s">
        <v>65</v>
      </c>
      <c r="D302" s="70">
        <v>398965.73</v>
      </c>
      <c r="E302" s="69"/>
      <c r="F302" s="40"/>
      <c r="G302" s="34"/>
      <c r="H302" s="34"/>
      <c r="I302" s="34"/>
      <c r="J302" s="34"/>
      <c r="K302" s="34"/>
      <c r="L302" s="41"/>
      <c r="M302" s="41"/>
      <c r="N302" s="41"/>
      <c r="O302" s="42"/>
      <c r="P302" s="42"/>
    </row>
    <row r="303" spans="2:16" ht="21" customHeight="1">
      <c r="B303" s="37" t="s">
        <v>66</v>
      </c>
      <c r="C303" s="44" t="s">
        <v>67</v>
      </c>
      <c r="D303" s="71">
        <v>500000</v>
      </c>
      <c r="E303" s="69"/>
      <c r="F303" s="40"/>
      <c r="G303" s="34"/>
      <c r="H303" s="34"/>
      <c r="I303" s="34"/>
      <c r="J303" s="34"/>
      <c r="K303" s="34"/>
      <c r="L303" s="41"/>
      <c r="M303" s="41"/>
      <c r="N303" s="41"/>
      <c r="O303" s="42"/>
      <c r="P303" s="42"/>
    </row>
    <row r="304" spans="2:16" ht="21" customHeight="1">
      <c r="B304" s="37" t="s">
        <v>88</v>
      </c>
      <c r="C304" s="44"/>
      <c r="D304" s="122">
        <v>2497424.56</v>
      </c>
      <c r="E304" s="69"/>
      <c r="F304" s="40"/>
      <c r="G304" s="34"/>
      <c r="H304" s="34"/>
      <c r="I304" s="34"/>
      <c r="J304" s="34"/>
      <c r="K304" s="34"/>
      <c r="L304" s="41"/>
      <c r="M304" s="41"/>
      <c r="N304" s="41"/>
      <c r="O304" s="42"/>
      <c r="P304" s="42"/>
    </row>
    <row r="305" spans="2:16" ht="21" customHeight="1">
      <c r="B305" s="43" t="s">
        <v>32</v>
      </c>
      <c r="C305" s="44" t="s">
        <v>68</v>
      </c>
      <c r="D305" s="99">
        <v>0</v>
      </c>
      <c r="E305" s="69"/>
      <c r="F305" s="40"/>
      <c r="G305" s="34"/>
      <c r="H305" s="34"/>
      <c r="I305" s="34"/>
      <c r="J305" s="34"/>
      <c r="K305" s="34"/>
      <c r="L305" s="41"/>
      <c r="M305" s="41"/>
      <c r="N305" s="41"/>
      <c r="O305" s="42"/>
      <c r="P305" s="42"/>
    </row>
    <row r="306" spans="2:16" ht="21" customHeight="1">
      <c r="B306" s="43" t="s">
        <v>20</v>
      </c>
      <c r="C306" s="44" t="s">
        <v>50</v>
      </c>
      <c r="D306" s="72">
        <v>1382046</v>
      </c>
      <c r="E306" s="69"/>
      <c r="F306" s="40"/>
      <c r="G306" s="34"/>
      <c r="H306" s="34"/>
      <c r="I306" s="34"/>
      <c r="J306" s="34"/>
      <c r="K306" s="34"/>
      <c r="L306" s="41"/>
      <c r="M306" s="41"/>
      <c r="N306" s="41"/>
      <c r="O306" s="42"/>
      <c r="P306" s="42"/>
    </row>
    <row r="307" spans="2:16" ht="21" customHeight="1">
      <c r="B307" s="43" t="s">
        <v>21</v>
      </c>
      <c r="C307" s="44" t="s">
        <v>51</v>
      </c>
      <c r="D307" s="72">
        <v>81900</v>
      </c>
      <c r="E307" s="69"/>
      <c r="F307" s="40"/>
      <c r="G307" s="34"/>
      <c r="H307" s="34"/>
      <c r="I307" s="34"/>
      <c r="J307" s="34"/>
      <c r="K307" s="34"/>
      <c r="L307" s="41"/>
      <c r="M307" s="41"/>
      <c r="N307" s="41"/>
      <c r="O307" s="42"/>
      <c r="P307" s="42"/>
    </row>
    <row r="308" spans="2:16" ht="21" customHeight="1">
      <c r="B308" s="43" t="s">
        <v>22</v>
      </c>
      <c r="C308" s="44" t="s">
        <v>69</v>
      </c>
      <c r="D308" s="72">
        <v>356550</v>
      </c>
      <c r="E308" s="69"/>
      <c r="F308" s="40"/>
      <c r="G308" s="34"/>
      <c r="H308" s="34"/>
      <c r="I308" s="34"/>
      <c r="J308" s="34"/>
      <c r="K308" s="34"/>
      <c r="L308" s="41"/>
      <c r="M308" s="41"/>
      <c r="N308" s="41"/>
      <c r="O308" s="42"/>
      <c r="P308" s="42"/>
    </row>
    <row r="309" spans="2:16" ht="21" customHeight="1">
      <c r="B309" s="43" t="s">
        <v>130</v>
      </c>
      <c r="C309" s="121">
        <v>7130</v>
      </c>
      <c r="D309" s="72">
        <v>196230</v>
      </c>
      <c r="E309" s="69"/>
      <c r="F309" s="40"/>
      <c r="G309" s="34"/>
      <c r="H309" s="34"/>
      <c r="I309" s="34"/>
      <c r="J309" s="34"/>
      <c r="K309" s="34"/>
      <c r="L309" s="41"/>
      <c r="M309" s="41"/>
      <c r="N309" s="41"/>
      <c r="O309" s="42"/>
      <c r="P309" s="42"/>
    </row>
    <row r="310" spans="2:16" ht="21" customHeight="1">
      <c r="B310" s="43" t="s">
        <v>23</v>
      </c>
      <c r="C310" s="44" t="s">
        <v>52</v>
      </c>
      <c r="D310" s="72">
        <v>1068911.5</v>
      </c>
      <c r="E310" s="69"/>
      <c r="F310" s="40"/>
      <c r="G310" s="34"/>
      <c r="H310" s="34"/>
      <c r="I310" s="34"/>
      <c r="J310" s="34"/>
      <c r="K310" s="34"/>
      <c r="L310" s="41"/>
      <c r="M310" s="41"/>
      <c r="N310" s="41"/>
      <c r="O310" s="42"/>
      <c r="P310" s="42"/>
    </row>
    <row r="311" spans="2:16" ht="21" customHeight="1">
      <c r="B311" s="43" t="s">
        <v>24</v>
      </c>
      <c r="C311" s="44" t="s">
        <v>53</v>
      </c>
      <c r="D311" s="72">
        <v>1220447.89</v>
      </c>
      <c r="E311" s="69"/>
      <c r="F311" s="40"/>
      <c r="G311" s="34"/>
      <c r="H311" s="34"/>
      <c r="I311" s="34"/>
      <c r="J311" s="34"/>
      <c r="K311" s="34"/>
      <c r="L311" s="41"/>
      <c r="M311" s="41"/>
      <c r="N311" s="41"/>
      <c r="O311" s="42"/>
      <c r="P311" s="42"/>
    </row>
    <row r="312" spans="2:16" ht="21" customHeight="1">
      <c r="B312" s="43" t="s">
        <v>25</v>
      </c>
      <c r="C312" s="44" t="s">
        <v>70</v>
      </c>
      <c r="D312" s="99">
        <v>721901.55</v>
      </c>
      <c r="E312" s="69"/>
      <c r="F312" s="40"/>
      <c r="G312" s="34"/>
      <c r="H312" s="34"/>
      <c r="I312" s="34"/>
      <c r="J312" s="34"/>
      <c r="K312" s="34"/>
      <c r="L312" s="41"/>
      <c r="M312" s="41"/>
      <c r="N312" s="41"/>
      <c r="O312" s="42"/>
      <c r="P312" s="42"/>
    </row>
    <row r="313" spans="2:16" ht="21" customHeight="1">
      <c r="B313" s="43" t="s">
        <v>26</v>
      </c>
      <c r="C313" s="44" t="s">
        <v>54</v>
      </c>
      <c r="D313" s="99">
        <v>254388.57</v>
      </c>
      <c r="E313" s="69"/>
      <c r="F313" s="40"/>
      <c r="G313" s="34"/>
      <c r="H313" s="34"/>
      <c r="I313" s="34"/>
      <c r="J313" s="34"/>
      <c r="K313" s="34"/>
      <c r="L313" s="41"/>
      <c r="M313" s="41"/>
      <c r="N313" s="41"/>
      <c r="O313" s="42"/>
      <c r="P313" s="42"/>
    </row>
    <row r="314" spans="2:16" ht="21" customHeight="1">
      <c r="B314" s="75" t="s">
        <v>15</v>
      </c>
      <c r="C314" s="76" t="s">
        <v>55</v>
      </c>
      <c r="D314" s="99">
        <v>368700</v>
      </c>
      <c r="E314" s="69"/>
      <c r="F314" s="40"/>
      <c r="G314" s="34"/>
      <c r="H314" s="34"/>
      <c r="I314" s="34"/>
      <c r="J314" s="34"/>
      <c r="K314" s="34"/>
      <c r="L314" s="41"/>
      <c r="M314" s="41"/>
      <c r="N314" s="41"/>
      <c r="O314" s="42"/>
      <c r="P314" s="42"/>
    </row>
    <row r="315" spans="2:16" ht="21" customHeight="1">
      <c r="B315" s="75" t="s">
        <v>27</v>
      </c>
      <c r="C315" s="111">
        <v>450</v>
      </c>
      <c r="D315" s="99">
        <v>0</v>
      </c>
      <c r="E315" s="69"/>
      <c r="F315" s="40"/>
      <c r="G315" s="34"/>
      <c r="H315" s="34"/>
      <c r="I315" s="34"/>
      <c r="J315" s="34"/>
      <c r="K315" s="34"/>
      <c r="L315" s="41"/>
      <c r="M315" s="41"/>
      <c r="N315" s="41"/>
      <c r="O315" s="42"/>
      <c r="P315" s="42"/>
    </row>
    <row r="316" spans="2:16" ht="21" customHeight="1">
      <c r="B316" s="75" t="s">
        <v>28</v>
      </c>
      <c r="C316" s="111">
        <v>500</v>
      </c>
      <c r="D316" s="99">
        <v>0</v>
      </c>
      <c r="E316" s="69"/>
      <c r="F316" s="40"/>
      <c r="G316" s="34"/>
      <c r="H316" s="34"/>
      <c r="I316" s="34"/>
      <c r="J316" s="34"/>
      <c r="K316" s="34"/>
      <c r="L316" s="41"/>
      <c r="M316" s="41"/>
      <c r="N316" s="41"/>
      <c r="O316" s="42"/>
      <c r="P316" s="42"/>
    </row>
    <row r="317" spans="2:16" ht="21" customHeight="1">
      <c r="B317" s="75" t="s">
        <v>19</v>
      </c>
      <c r="C317" s="112" t="s">
        <v>102</v>
      </c>
      <c r="D317" s="99">
        <v>206182</v>
      </c>
      <c r="E317" s="69"/>
      <c r="F317" s="40"/>
      <c r="G317" s="34"/>
      <c r="H317" s="34"/>
      <c r="I317" s="34"/>
      <c r="J317" s="34"/>
      <c r="K317" s="34"/>
      <c r="L317" s="41"/>
      <c r="M317" s="41"/>
      <c r="N317" s="41"/>
      <c r="O317" s="42"/>
      <c r="P317" s="42"/>
    </row>
    <row r="318" spans="2:16" ht="21" customHeight="1">
      <c r="B318" s="75" t="s">
        <v>148</v>
      </c>
      <c r="C318" s="112"/>
      <c r="D318" s="116">
        <v>22000</v>
      </c>
      <c r="E318" s="69"/>
      <c r="F318" s="40"/>
      <c r="G318" s="34"/>
      <c r="H318" s="34"/>
      <c r="I318" s="34"/>
      <c r="J318" s="34"/>
      <c r="K318" s="34"/>
      <c r="L318" s="41"/>
      <c r="M318" s="41"/>
      <c r="N318" s="41"/>
      <c r="O318" s="42"/>
      <c r="P318" s="42"/>
    </row>
    <row r="319" spans="2:16" ht="21" customHeight="1">
      <c r="B319" s="75" t="s">
        <v>113</v>
      </c>
      <c r="C319" s="112"/>
      <c r="D319" s="116">
        <v>17083</v>
      </c>
      <c r="E319" s="69"/>
      <c r="F319" s="40"/>
      <c r="G319" s="34"/>
      <c r="H319" s="34"/>
      <c r="I319" s="34"/>
      <c r="J319" s="34"/>
      <c r="K319" s="34"/>
      <c r="L319" s="41"/>
      <c r="M319" s="41"/>
      <c r="N319" s="41"/>
      <c r="O319" s="42"/>
      <c r="P319" s="42"/>
    </row>
    <row r="320" spans="2:16" ht="21" customHeight="1">
      <c r="B320" s="75" t="s">
        <v>29</v>
      </c>
      <c r="C320" s="77" t="s">
        <v>71</v>
      </c>
      <c r="D320" s="69"/>
      <c r="E320" s="72">
        <v>4199936.86</v>
      </c>
      <c r="F320" s="40"/>
      <c r="G320" s="34"/>
      <c r="H320" s="34"/>
      <c r="I320" s="34"/>
      <c r="J320" s="34"/>
      <c r="K320" s="34"/>
      <c r="L320" s="41"/>
      <c r="M320" s="41"/>
      <c r="N320" s="41"/>
      <c r="O320" s="42"/>
      <c r="P320" s="42"/>
    </row>
    <row r="321" spans="2:16" ht="21" customHeight="1">
      <c r="B321" s="75" t="s">
        <v>92</v>
      </c>
      <c r="C321" s="77"/>
      <c r="D321" s="69"/>
      <c r="E321" s="72">
        <v>4046697.5</v>
      </c>
      <c r="F321" s="40"/>
      <c r="G321" s="34"/>
      <c r="H321" s="34"/>
      <c r="I321" s="34"/>
      <c r="J321" s="34"/>
      <c r="K321" s="34"/>
      <c r="L321" s="41"/>
      <c r="M321" s="41"/>
      <c r="N321" s="41"/>
      <c r="O321" s="42"/>
      <c r="P321" s="42"/>
    </row>
    <row r="322" spans="2:16" ht="24" customHeight="1">
      <c r="B322" s="43" t="s">
        <v>84</v>
      </c>
      <c r="C322" s="114">
        <v>704</v>
      </c>
      <c r="D322" s="99">
        <v>63480</v>
      </c>
      <c r="E322" s="99">
        <v>0</v>
      </c>
      <c r="F322" s="40"/>
      <c r="G322" s="34"/>
      <c r="H322" s="34"/>
      <c r="I322" s="34"/>
      <c r="J322" s="34"/>
      <c r="K322" s="34"/>
      <c r="L322" s="41"/>
      <c r="M322" s="41"/>
      <c r="N322" s="41"/>
      <c r="O322" s="42"/>
      <c r="P322" s="42"/>
    </row>
    <row r="323" spans="2:16" ht="21" customHeight="1">
      <c r="B323" s="75" t="s">
        <v>72</v>
      </c>
      <c r="C323" s="77" t="s">
        <v>73</v>
      </c>
      <c r="D323" s="69"/>
      <c r="E323" s="72">
        <v>14894212.23</v>
      </c>
      <c r="F323" s="40"/>
      <c r="G323" s="34"/>
      <c r="H323" s="34"/>
      <c r="I323" s="34"/>
      <c r="J323" s="34"/>
      <c r="K323" s="34"/>
      <c r="L323" s="41"/>
      <c r="M323" s="41"/>
      <c r="N323" s="41"/>
      <c r="O323" s="42"/>
      <c r="P323" s="42"/>
    </row>
    <row r="324" spans="2:16" ht="21" customHeight="1">
      <c r="B324" s="75" t="s">
        <v>74</v>
      </c>
      <c r="C324" s="77" t="s">
        <v>75</v>
      </c>
      <c r="D324" s="69"/>
      <c r="E324" s="99">
        <v>6287.3</v>
      </c>
      <c r="F324" s="40"/>
      <c r="G324" s="34"/>
      <c r="H324" s="34"/>
      <c r="I324" s="34"/>
      <c r="J324" s="34"/>
      <c r="K324" s="34"/>
      <c r="L324" s="41"/>
      <c r="M324" s="41"/>
      <c r="N324" s="41"/>
      <c r="O324" s="42"/>
      <c r="P324" s="42"/>
    </row>
    <row r="325" spans="2:16" ht="21" customHeight="1">
      <c r="B325" s="75" t="s">
        <v>76</v>
      </c>
      <c r="C325" s="77" t="s">
        <v>77</v>
      </c>
      <c r="D325" s="69"/>
      <c r="E325" s="72">
        <v>11790</v>
      </c>
      <c r="F325" s="40"/>
      <c r="G325" s="34"/>
      <c r="H325" s="34"/>
      <c r="I325" s="34"/>
      <c r="J325" s="34"/>
      <c r="K325" s="34"/>
      <c r="L325" s="41"/>
      <c r="M325" s="41"/>
      <c r="N325" s="41"/>
      <c r="O325" s="42"/>
      <c r="P325" s="42"/>
    </row>
    <row r="326" spans="2:16" ht="21" customHeight="1">
      <c r="B326" s="75" t="s">
        <v>78</v>
      </c>
      <c r="C326" s="77" t="s">
        <v>79</v>
      </c>
      <c r="D326" s="69"/>
      <c r="E326" s="72">
        <v>5368.3</v>
      </c>
      <c r="F326" s="40"/>
      <c r="G326" s="34"/>
      <c r="H326" s="34"/>
      <c r="I326" s="34"/>
      <c r="J326" s="34"/>
      <c r="K326" s="34"/>
      <c r="L326" s="41"/>
      <c r="M326" s="41"/>
      <c r="N326" s="41"/>
      <c r="O326" s="42"/>
      <c r="P326" s="42"/>
    </row>
    <row r="327" spans="2:16" ht="21" customHeight="1">
      <c r="B327" s="75" t="s">
        <v>80</v>
      </c>
      <c r="C327" s="76" t="s">
        <v>81</v>
      </c>
      <c r="D327" s="69"/>
      <c r="E327" s="72">
        <v>6441.96</v>
      </c>
      <c r="F327" s="40"/>
      <c r="G327" s="34"/>
      <c r="H327" s="34"/>
      <c r="I327" s="34"/>
      <c r="J327" s="34"/>
      <c r="K327" s="34"/>
      <c r="L327" s="41"/>
      <c r="M327" s="41"/>
      <c r="N327" s="41"/>
      <c r="O327" s="42"/>
      <c r="P327" s="42"/>
    </row>
    <row r="328" spans="2:16" ht="21" customHeight="1">
      <c r="B328" s="75" t="s">
        <v>114</v>
      </c>
      <c r="C328" s="78"/>
      <c r="D328" s="69"/>
      <c r="E328" s="99">
        <v>0</v>
      </c>
      <c r="F328" s="40"/>
      <c r="G328" s="34"/>
      <c r="H328" s="34"/>
      <c r="I328" s="34"/>
      <c r="J328" s="34"/>
      <c r="K328" s="34"/>
      <c r="L328" s="41"/>
      <c r="M328" s="41"/>
      <c r="N328" s="41"/>
      <c r="O328" s="42"/>
      <c r="P328" s="42"/>
    </row>
    <row r="329" spans="2:16" ht="21" customHeight="1">
      <c r="B329" s="75" t="s">
        <v>82</v>
      </c>
      <c r="C329" s="78"/>
      <c r="D329" s="69"/>
      <c r="E329" s="72">
        <v>398965.73</v>
      </c>
      <c r="F329" s="40"/>
      <c r="G329" s="34"/>
      <c r="H329" s="34"/>
      <c r="I329" s="34"/>
      <c r="J329" s="34"/>
      <c r="K329" s="34"/>
      <c r="L329" s="41"/>
      <c r="M329" s="41"/>
      <c r="N329" s="41"/>
      <c r="O329" s="42"/>
      <c r="P329" s="42"/>
    </row>
    <row r="330" spans="2:16" ht="21" customHeight="1">
      <c r="B330" s="75" t="s">
        <v>90</v>
      </c>
      <c r="C330" s="78"/>
      <c r="D330" s="69"/>
      <c r="E330" s="99">
        <v>0</v>
      </c>
      <c r="F330" s="40"/>
      <c r="G330" s="34"/>
      <c r="H330" s="34"/>
      <c r="I330" s="34"/>
      <c r="J330" s="34"/>
      <c r="K330" s="34"/>
      <c r="L330" s="41"/>
      <c r="M330" s="41"/>
      <c r="N330" s="41"/>
      <c r="O330" s="42"/>
      <c r="P330" s="42"/>
    </row>
    <row r="331" spans="2:16" ht="21" customHeight="1">
      <c r="B331" s="46" t="s">
        <v>116</v>
      </c>
      <c r="C331" s="73"/>
      <c r="D331" s="68"/>
      <c r="E331" s="72">
        <v>19456</v>
      </c>
      <c r="F331" s="40"/>
      <c r="G331" s="34"/>
      <c r="H331" s="34"/>
      <c r="I331" s="34"/>
      <c r="J331" s="34"/>
      <c r="K331" s="34"/>
      <c r="L331" s="41"/>
      <c r="M331" s="41"/>
      <c r="N331" s="41"/>
      <c r="O331" s="42"/>
      <c r="P331" s="42"/>
    </row>
    <row r="332" spans="2:16" ht="21" customHeight="1">
      <c r="B332" s="46" t="s">
        <v>87</v>
      </c>
      <c r="C332" s="73"/>
      <c r="D332" s="68"/>
      <c r="E332" s="72">
        <v>105500</v>
      </c>
      <c r="F332" s="40"/>
      <c r="G332" s="34"/>
      <c r="H332" s="34"/>
      <c r="I332" s="34"/>
      <c r="J332" s="34"/>
      <c r="K332" s="34"/>
      <c r="L332" s="41"/>
      <c r="M332" s="41"/>
      <c r="N332" s="41"/>
      <c r="O332" s="42"/>
      <c r="P332" s="42"/>
    </row>
    <row r="333" spans="2:16" ht="21" customHeight="1">
      <c r="B333" s="100" t="s">
        <v>141</v>
      </c>
      <c r="C333" s="73"/>
      <c r="D333" s="99">
        <v>2694200</v>
      </c>
      <c r="E333" s="72"/>
      <c r="F333" s="40"/>
      <c r="G333" s="34"/>
      <c r="H333" s="34"/>
      <c r="I333" s="34"/>
      <c r="J333" s="34"/>
      <c r="K333" s="34"/>
      <c r="L333" s="41"/>
      <c r="M333" s="41"/>
      <c r="N333" s="41"/>
      <c r="O333" s="42"/>
      <c r="P333" s="42"/>
    </row>
    <row r="334" spans="2:16" ht="21" customHeight="1">
      <c r="B334" s="100" t="s">
        <v>142</v>
      </c>
      <c r="C334" s="73"/>
      <c r="D334" s="99">
        <v>329000</v>
      </c>
      <c r="E334" s="72"/>
      <c r="F334" s="40"/>
      <c r="G334" s="34"/>
      <c r="H334" s="34"/>
      <c r="I334" s="34"/>
      <c r="J334" s="34"/>
      <c r="K334" s="34"/>
      <c r="L334" s="41"/>
      <c r="M334" s="41"/>
      <c r="N334" s="41"/>
      <c r="O334" s="42"/>
      <c r="P334" s="42"/>
    </row>
    <row r="335" spans="2:16" ht="21" customHeight="1">
      <c r="B335" s="100" t="s">
        <v>146</v>
      </c>
      <c r="C335" s="73"/>
      <c r="D335" s="99">
        <v>1991180.06</v>
      </c>
      <c r="E335" s="72"/>
      <c r="F335" s="40"/>
      <c r="G335" s="34"/>
      <c r="H335" s="34"/>
      <c r="I335" s="34"/>
      <c r="J335" s="34"/>
      <c r="K335" s="34"/>
      <c r="L335" s="41"/>
      <c r="M335" s="41"/>
      <c r="N335" s="41"/>
      <c r="O335" s="42"/>
      <c r="P335" s="42"/>
    </row>
    <row r="336" spans="2:16" ht="21" customHeight="1">
      <c r="B336" s="100" t="s">
        <v>147</v>
      </c>
      <c r="C336" s="73"/>
      <c r="D336" s="99"/>
      <c r="E336" s="72">
        <v>13281.31</v>
      </c>
      <c r="F336" s="40"/>
      <c r="G336" s="34"/>
      <c r="H336" s="34"/>
      <c r="I336" s="34"/>
      <c r="J336" s="34"/>
      <c r="K336" s="34"/>
      <c r="L336" s="41"/>
      <c r="M336" s="41"/>
      <c r="N336" s="41"/>
      <c r="O336" s="42"/>
      <c r="P336" s="42"/>
    </row>
    <row r="337" spans="2:16" s="86" customFormat="1" ht="21" customHeight="1">
      <c r="B337" s="80"/>
      <c r="C337" s="80"/>
      <c r="D337" s="79"/>
      <c r="E337" s="79"/>
      <c r="F337" s="81"/>
      <c r="G337" s="82"/>
      <c r="H337" s="83"/>
      <c r="I337" s="83"/>
      <c r="J337" s="83"/>
      <c r="K337" s="83"/>
      <c r="L337" s="84"/>
      <c r="M337" s="84"/>
      <c r="N337" s="84"/>
      <c r="O337" s="85"/>
      <c r="P337" s="85"/>
    </row>
    <row r="338" spans="2:16" ht="21" customHeight="1" thickBot="1">
      <c r="B338" s="74"/>
      <c r="C338" s="74"/>
      <c r="D338" s="87">
        <f>SUM(D299:D337)</f>
        <v>23707937.19</v>
      </c>
      <c r="E338" s="88">
        <f>SUM(E317:E337)</f>
        <v>23707937.19</v>
      </c>
      <c r="F338" s="40"/>
      <c r="G338" s="47">
        <f>SUM(D338-E338)</f>
        <v>0</v>
      </c>
      <c r="H338" s="34"/>
      <c r="I338" s="34"/>
      <c r="J338" s="34"/>
      <c r="K338" s="34"/>
      <c r="L338" s="41"/>
      <c r="M338" s="41"/>
      <c r="N338" s="41"/>
      <c r="O338" s="42"/>
      <c r="P338" s="42"/>
    </row>
    <row r="339" ht="21" customHeight="1" thickTop="1"/>
    <row r="340" spans="3:4" ht="21" customHeight="1">
      <c r="C340" s="129"/>
      <c r="D340" s="129"/>
    </row>
    <row r="341" spans="1:5" ht="21" customHeight="1">
      <c r="A341" s="115" t="s">
        <v>120</v>
      </c>
      <c r="B341" s="115"/>
      <c r="C341" s="120" t="s">
        <v>121</v>
      </c>
      <c r="D341" s="103"/>
      <c r="E341" s="103" t="s">
        <v>151</v>
      </c>
    </row>
    <row r="342" spans="2:5" ht="21.75">
      <c r="B342" s="33" t="s">
        <v>119</v>
      </c>
      <c r="C342" s="120" t="s">
        <v>122</v>
      </c>
      <c r="E342" s="103" t="s">
        <v>152</v>
      </c>
    </row>
    <row r="343" spans="3:5" ht="21.75">
      <c r="C343" s="120"/>
      <c r="E343" s="103"/>
    </row>
    <row r="344" spans="2:11" ht="21" customHeight="1">
      <c r="B344" s="127" t="s">
        <v>94</v>
      </c>
      <c r="C344" s="127"/>
      <c r="D344" s="127"/>
      <c r="E344" s="127"/>
      <c r="F344" s="102"/>
      <c r="G344" s="102"/>
      <c r="H344" s="102"/>
      <c r="I344" s="102"/>
      <c r="J344" s="102"/>
      <c r="K344" s="102"/>
    </row>
    <row r="345" spans="2:11" ht="21" customHeight="1">
      <c r="B345" s="127" t="s">
        <v>95</v>
      </c>
      <c r="C345" s="127"/>
      <c r="D345" s="127"/>
      <c r="E345" s="127"/>
      <c r="F345" s="102"/>
      <c r="G345" s="34"/>
      <c r="H345" s="34"/>
      <c r="I345" s="34"/>
      <c r="J345" s="34"/>
      <c r="K345" s="34"/>
    </row>
    <row r="346" spans="2:11" ht="21" customHeight="1">
      <c r="B346" s="128" t="s">
        <v>153</v>
      </c>
      <c r="C346" s="128"/>
      <c r="D346" s="128"/>
      <c r="E346" s="128"/>
      <c r="F346" s="45"/>
      <c r="G346" s="34"/>
      <c r="H346" s="34"/>
      <c r="I346" s="34"/>
      <c r="J346" s="34"/>
      <c r="K346" s="34"/>
    </row>
    <row r="347" spans="2:11" ht="21" customHeight="1">
      <c r="B347" s="35" t="s">
        <v>59</v>
      </c>
      <c r="C347" s="35" t="s">
        <v>60</v>
      </c>
      <c r="D347" s="36" t="s">
        <v>61</v>
      </c>
      <c r="E347" s="35" t="s">
        <v>62</v>
      </c>
      <c r="F347" s="33">
        <v>1</v>
      </c>
      <c r="G347" s="34"/>
      <c r="H347" s="34"/>
      <c r="I347" s="34"/>
      <c r="J347" s="34"/>
      <c r="K347" s="34"/>
    </row>
    <row r="348" spans="2:16" ht="21" customHeight="1">
      <c r="B348" s="37" t="s">
        <v>111</v>
      </c>
      <c r="C348" s="38" t="s">
        <v>63</v>
      </c>
      <c r="D348" s="99">
        <v>0</v>
      </c>
      <c r="E348" s="39"/>
      <c r="F348" s="40"/>
      <c r="G348" s="34"/>
      <c r="H348" s="34"/>
      <c r="I348" s="34"/>
      <c r="J348" s="34"/>
      <c r="K348" s="34"/>
      <c r="L348" s="41"/>
      <c r="M348" s="41"/>
      <c r="N348" s="41"/>
      <c r="O348" s="42"/>
      <c r="P348" s="42"/>
    </row>
    <row r="349" spans="2:16" ht="21" customHeight="1">
      <c r="B349" s="37" t="s">
        <v>64</v>
      </c>
      <c r="C349" s="44" t="s">
        <v>65</v>
      </c>
      <c r="D349" s="39">
        <v>11090168.6</v>
      </c>
      <c r="E349" s="39"/>
      <c r="F349" s="40"/>
      <c r="G349" s="34"/>
      <c r="H349" s="34"/>
      <c r="I349" s="34"/>
      <c r="J349" s="34"/>
      <c r="K349" s="34"/>
      <c r="L349" s="41"/>
      <c r="M349" s="41"/>
      <c r="N349" s="41"/>
      <c r="O349" s="42"/>
      <c r="P349" s="42"/>
    </row>
    <row r="350" spans="2:16" ht="21" customHeight="1">
      <c r="B350" s="37" t="s">
        <v>129</v>
      </c>
      <c r="C350" s="44" t="s">
        <v>65</v>
      </c>
      <c r="D350" s="99">
        <v>51867.82</v>
      </c>
      <c r="E350" s="69"/>
      <c r="F350" s="40"/>
      <c r="G350" s="45"/>
      <c r="H350" s="34"/>
      <c r="I350" s="34"/>
      <c r="J350" s="34"/>
      <c r="K350" s="34"/>
      <c r="L350" s="41"/>
      <c r="M350" s="41"/>
      <c r="N350" s="41"/>
      <c r="O350" s="42"/>
      <c r="P350" s="42"/>
    </row>
    <row r="351" spans="2:16" ht="21" customHeight="1">
      <c r="B351" s="37" t="s">
        <v>109</v>
      </c>
      <c r="C351" s="44" t="s">
        <v>65</v>
      </c>
      <c r="D351" s="70">
        <v>398965.73</v>
      </c>
      <c r="E351" s="69"/>
      <c r="F351" s="40"/>
      <c r="G351" s="34"/>
      <c r="H351" s="34"/>
      <c r="I351" s="34"/>
      <c r="J351" s="34"/>
      <c r="K351" s="34"/>
      <c r="L351" s="41"/>
      <c r="M351" s="41"/>
      <c r="N351" s="41"/>
      <c r="O351" s="42"/>
      <c r="P351" s="42"/>
    </row>
    <row r="352" spans="2:16" ht="21" customHeight="1">
      <c r="B352" s="37" t="s">
        <v>66</v>
      </c>
      <c r="C352" s="44" t="s">
        <v>67</v>
      </c>
      <c r="D352" s="71">
        <v>500000</v>
      </c>
      <c r="E352" s="69"/>
      <c r="F352" s="40"/>
      <c r="G352" s="34"/>
      <c r="H352" s="34"/>
      <c r="I352" s="34"/>
      <c r="J352" s="34"/>
      <c r="K352" s="34"/>
      <c r="L352" s="41"/>
      <c r="M352" s="41"/>
      <c r="N352" s="41"/>
      <c r="O352" s="42"/>
      <c r="P352" s="42"/>
    </row>
    <row r="353" spans="2:16" ht="21" customHeight="1">
      <c r="B353" s="37" t="s">
        <v>88</v>
      </c>
      <c r="C353" s="44"/>
      <c r="D353" s="122">
        <v>1921286.65</v>
      </c>
      <c r="E353" s="69"/>
      <c r="F353" s="40"/>
      <c r="G353" s="34"/>
      <c r="H353" s="34"/>
      <c r="I353" s="34"/>
      <c r="J353" s="34"/>
      <c r="K353" s="34"/>
      <c r="L353" s="41"/>
      <c r="M353" s="41"/>
      <c r="N353" s="41"/>
      <c r="O353" s="42"/>
      <c r="P353" s="42"/>
    </row>
    <row r="354" spans="2:16" ht="21" customHeight="1">
      <c r="B354" s="43" t="s">
        <v>32</v>
      </c>
      <c r="C354" s="44" t="s">
        <v>68</v>
      </c>
      <c r="D354" s="99">
        <v>0</v>
      </c>
      <c r="E354" s="69"/>
      <c r="F354" s="40"/>
      <c r="G354" s="34"/>
      <c r="H354" s="34"/>
      <c r="I354" s="34"/>
      <c r="J354" s="34"/>
      <c r="K354" s="34"/>
      <c r="L354" s="41"/>
      <c r="M354" s="41"/>
      <c r="N354" s="41"/>
      <c r="O354" s="42"/>
      <c r="P354" s="42"/>
    </row>
    <row r="355" spans="2:16" ht="21" customHeight="1">
      <c r="B355" s="43" t="s">
        <v>20</v>
      </c>
      <c r="C355" s="44" t="s">
        <v>50</v>
      </c>
      <c r="D355" s="72">
        <v>1591546</v>
      </c>
      <c r="E355" s="69"/>
      <c r="F355" s="40"/>
      <c r="G355" s="34"/>
      <c r="H355" s="34"/>
      <c r="I355" s="34"/>
      <c r="J355" s="34"/>
      <c r="K355" s="34"/>
      <c r="L355" s="41"/>
      <c r="M355" s="41"/>
      <c r="N355" s="41"/>
      <c r="O355" s="42"/>
      <c r="P355" s="42"/>
    </row>
    <row r="356" spans="2:16" ht="21" customHeight="1">
      <c r="B356" s="43" t="s">
        <v>21</v>
      </c>
      <c r="C356" s="44" t="s">
        <v>51</v>
      </c>
      <c r="D356" s="72">
        <v>93600</v>
      </c>
      <c r="E356" s="69"/>
      <c r="F356" s="40"/>
      <c r="G356" s="34"/>
      <c r="H356" s="34"/>
      <c r="I356" s="34"/>
      <c r="J356" s="34"/>
      <c r="K356" s="34"/>
      <c r="L356" s="41"/>
      <c r="M356" s="41"/>
      <c r="N356" s="41"/>
      <c r="O356" s="42"/>
      <c r="P356" s="42"/>
    </row>
    <row r="357" spans="2:16" ht="21" customHeight="1">
      <c r="B357" s="43" t="s">
        <v>22</v>
      </c>
      <c r="C357" s="44" t="s">
        <v>69</v>
      </c>
      <c r="D357" s="72">
        <v>412760</v>
      </c>
      <c r="E357" s="69"/>
      <c r="F357" s="40"/>
      <c r="G357" s="34"/>
      <c r="H357" s="34"/>
      <c r="I357" s="34"/>
      <c r="J357" s="34"/>
      <c r="K357" s="34"/>
      <c r="L357" s="41"/>
      <c r="M357" s="41"/>
      <c r="N357" s="41"/>
      <c r="O357" s="42"/>
      <c r="P357" s="42"/>
    </row>
    <row r="358" spans="2:16" ht="21" customHeight="1">
      <c r="B358" s="43" t="s">
        <v>130</v>
      </c>
      <c r="C358" s="121">
        <v>7130</v>
      </c>
      <c r="D358" s="72">
        <v>203070</v>
      </c>
      <c r="E358" s="69"/>
      <c r="F358" s="40"/>
      <c r="G358" s="34"/>
      <c r="H358" s="34"/>
      <c r="I358" s="34"/>
      <c r="J358" s="34"/>
      <c r="K358" s="34"/>
      <c r="L358" s="41"/>
      <c r="M358" s="41"/>
      <c r="N358" s="41"/>
      <c r="O358" s="42"/>
      <c r="P358" s="42"/>
    </row>
    <row r="359" spans="2:16" ht="21" customHeight="1">
      <c r="B359" s="43" t="s">
        <v>23</v>
      </c>
      <c r="C359" s="44" t="s">
        <v>52</v>
      </c>
      <c r="D359" s="72">
        <v>1238741.5</v>
      </c>
      <c r="E359" s="69"/>
      <c r="F359" s="40"/>
      <c r="G359" s="34"/>
      <c r="H359" s="34"/>
      <c r="I359" s="34"/>
      <c r="J359" s="34"/>
      <c r="K359" s="34"/>
      <c r="L359" s="41"/>
      <c r="M359" s="41"/>
      <c r="N359" s="41"/>
      <c r="O359" s="42"/>
      <c r="P359" s="42"/>
    </row>
    <row r="360" spans="2:16" ht="21" customHeight="1">
      <c r="B360" s="43" t="s">
        <v>24</v>
      </c>
      <c r="C360" s="44" t="s">
        <v>53</v>
      </c>
      <c r="D360" s="72">
        <v>1351679.89</v>
      </c>
      <c r="E360" s="69"/>
      <c r="F360" s="40"/>
      <c r="G360" s="34"/>
      <c r="H360" s="34"/>
      <c r="I360" s="34"/>
      <c r="J360" s="34"/>
      <c r="K360" s="34"/>
      <c r="L360" s="41"/>
      <c r="M360" s="41"/>
      <c r="N360" s="41"/>
      <c r="O360" s="42"/>
      <c r="P360" s="42"/>
    </row>
    <row r="361" spans="2:16" ht="21" customHeight="1">
      <c r="B361" s="43" t="s">
        <v>25</v>
      </c>
      <c r="C361" s="44" t="s">
        <v>70</v>
      </c>
      <c r="D361" s="99">
        <v>823965.55</v>
      </c>
      <c r="E361" s="69"/>
      <c r="F361" s="40"/>
      <c r="G361" s="34"/>
      <c r="H361" s="34"/>
      <c r="I361" s="34"/>
      <c r="J361" s="34"/>
      <c r="K361" s="34"/>
      <c r="L361" s="41"/>
      <c r="M361" s="41"/>
      <c r="N361" s="41"/>
      <c r="O361" s="42"/>
      <c r="P361" s="42"/>
    </row>
    <row r="362" spans="2:16" ht="21" customHeight="1">
      <c r="B362" s="43" t="s">
        <v>26</v>
      </c>
      <c r="C362" s="44" t="s">
        <v>54</v>
      </c>
      <c r="D362" s="99">
        <v>257867.14</v>
      </c>
      <c r="E362" s="69"/>
      <c r="F362" s="40"/>
      <c r="G362" s="34"/>
      <c r="H362" s="34"/>
      <c r="I362" s="34"/>
      <c r="J362" s="34"/>
      <c r="K362" s="34"/>
      <c r="L362" s="41"/>
      <c r="M362" s="41"/>
      <c r="N362" s="41"/>
      <c r="O362" s="42"/>
      <c r="P362" s="42"/>
    </row>
    <row r="363" spans="2:16" ht="21" customHeight="1">
      <c r="B363" s="75" t="s">
        <v>15</v>
      </c>
      <c r="C363" s="76" t="s">
        <v>55</v>
      </c>
      <c r="D363" s="99">
        <v>368700</v>
      </c>
      <c r="E363" s="69"/>
      <c r="F363" s="40"/>
      <c r="G363" s="34"/>
      <c r="H363" s="34"/>
      <c r="I363" s="34"/>
      <c r="J363" s="34"/>
      <c r="K363" s="34"/>
      <c r="L363" s="41"/>
      <c r="M363" s="41"/>
      <c r="N363" s="41"/>
      <c r="O363" s="42"/>
      <c r="P363" s="42"/>
    </row>
    <row r="364" spans="2:16" ht="21" customHeight="1">
      <c r="B364" s="75" t="s">
        <v>27</v>
      </c>
      <c r="C364" s="111">
        <v>450</v>
      </c>
      <c r="D364" s="99">
        <v>0</v>
      </c>
      <c r="E364" s="69"/>
      <c r="F364" s="40"/>
      <c r="G364" s="34"/>
      <c r="H364" s="34"/>
      <c r="I364" s="34"/>
      <c r="J364" s="34"/>
      <c r="K364" s="34"/>
      <c r="L364" s="41"/>
      <c r="M364" s="41"/>
      <c r="N364" s="41"/>
      <c r="O364" s="42"/>
      <c r="P364" s="42"/>
    </row>
    <row r="365" spans="2:16" ht="21" customHeight="1">
      <c r="B365" s="75" t="s">
        <v>28</v>
      </c>
      <c r="C365" s="111">
        <v>500</v>
      </c>
      <c r="D365" s="99">
        <v>0</v>
      </c>
      <c r="E365" s="69"/>
      <c r="F365" s="40"/>
      <c r="G365" s="34"/>
      <c r="H365" s="34"/>
      <c r="I365" s="34"/>
      <c r="J365" s="34"/>
      <c r="K365" s="34"/>
      <c r="L365" s="41"/>
      <c r="M365" s="41"/>
      <c r="N365" s="41"/>
      <c r="O365" s="42"/>
      <c r="P365" s="42"/>
    </row>
    <row r="366" spans="2:16" ht="21" customHeight="1">
      <c r="B366" s="75" t="s">
        <v>19</v>
      </c>
      <c r="C366" s="112" t="s">
        <v>102</v>
      </c>
      <c r="D366" s="99">
        <v>235611</v>
      </c>
      <c r="E366" s="69"/>
      <c r="F366" s="40"/>
      <c r="G366" s="34"/>
      <c r="H366" s="34"/>
      <c r="I366" s="34"/>
      <c r="J366" s="34"/>
      <c r="K366" s="34"/>
      <c r="L366" s="41"/>
      <c r="M366" s="41"/>
      <c r="N366" s="41"/>
      <c r="O366" s="42"/>
      <c r="P366" s="42"/>
    </row>
    <row r="367" spans="2:16" ht="21" customHeight="1">
      <c r="B367" s="75" t="s">
        <v>148</v>
      </c>
      <c r="C367" s="112"/>
      <c r="D367" s="116">
        <v>22000</v>
      </c>
      <c r="E367" s="69"/>
      <c r="F367" s="40"/>
      <c r="G367" s="34"/>
      <c r="H367" s="34"/>
      <c r="I367" s="34"/>
      <c r="J367" s="34"/>
      <c r="K367" s="34"/>
      <c r="L367" s="41"/>
      <c r="M367" s="41"/>
      <c r="N367" s="41"/>
      <c r="O367" s="42"/>
      <c r="P367" s="42"/>
    </row>
    <row r="368" spans="2:16" ht="21" customHeight="1">
      <c r="B368" s="75" t="s">
        <v>113</v>
      </c>
      <c r="C368" s="112"/>
      <c r="D368" s="116">
        <v>16948</v>
      </c>
      <c r="E368" s="69"/>
      <c r="F368" s="40"/>
      <c r="G368" s="34"/>
      <c r="H368" s="34"/>
      <c r="I368" s="34"/>
      <c r="J368" s="34"/>
      <c r="K368" s="34"/>
      <c r="L368" s="41"/>
      <c r="M368" s="41"/>
      <c r="N368" s="41"/>
      <c r="O368" s="42"/>
      <c r="P368" s="42"/>
    </row>
    <row r="369" spans="2:16" ht="21" customHeight="1">
      <c r="B369" s="75" t="s">
        <v>29</v>
      </c>
      <c r="C369" s="77" t="s">
        <v>71</v>
      </c>
      <c r="D369" s="69"/>
      <c r="E369" s="72">
        <v>4199801.86</v>
      </c>
      <c r="F369" s="40"/>
      <c r="G369" s="34"/>
      <c r="H369" s="34"/>
      <c r="I369" s="34"/>
      <c r="J369" s="34"/>
      <c r="K369" s="34"/>
      <c r="L369" s="41"/>
      <c r="M369" s="41"/>
      <c r="N369" s="41"/>
      <c r="O369" s="42"/>
      <c r="P369" s="42"/>
    </row>
    <row r="370" spans="2:16" ht="21" customHeight="1">
      <c r="B370" s="75" t="s">
        <v>92</v>
      </c>
      <c r="C370" s="77"/>
      <c r="D370" s="69"/>
      <c r="E370" s="72">
        <v>4046697.5</v>
      </c>
      <c r="F370" s="40"/>
      <c r="G370" s="34"/>
      <c r="H370" s="34"/>
      <c r="I370" s="34"/>
      <c r="J370" s="34"/>
      <c r="K370" s="34"/>
      <c r="L370" s="41"/>
      <c r="M370" s="41"/>
      <c r="N370" s="41"/>
      <c r="O370" s="42"/>
      <c r="P370" s="42"/>
    </row>
    <row r="371" spans="2:16" ht="24" customHeight="1">
      <c r="B371" s="43" t="s">
        <v>84</v>
      </c>
      <c r="C371" s="114">
        <v>704</v>
      </c>
      <c r="D371" s="99">
        <v>99048</v>
      </c>
      <c r="E371" s="99">
        <v>0</v>
      </c>
      <c r="F371" s="40"/>
      <c r="G371" s="34"/>
      <c r="H371" s="34"/>
      <c r="I371" s="34"/>
      <c r="J371" s="34"/>
      <c r="K371" s="34"/>
      <c r="L371" s="41"/>
      <c r="M371" s="41"/>
      <c r="N371" s="41"/>
      <c r="O371" s="42"/>
      <c r="P371" s="42"/>
    </row>
    <row r="372" spans="2:16" ht="21" customHeight="1">
      <c r="B372" s="75" t="s">
        <v>72</v>
      </c>
      <c r="C372" s="77" t="s">
        <v>73</v>
      </c>
      <c r="D372" s="69"/>
      <c r="E372" s="72">
        <v>16881587.6</v>
      </c>
      <c r="F372" s="40"/>
      <c r="G372" s="34"/>
      <c r="H372" s="34"/>
      <c r="I372" s="34"/>
      <c r="J372" s="34"/>
      <c r="K372" s="34"/>
      <c r="L372" s="41"/>
      <c r="M372" s="41"/>
      <c r="N372" s="41"/>
      <c r="O372" s="42"/>
      <c r="P372" s="42"/>
    </row>
    <row r="373" spans="2:16" ht="21" customHeight="1">
      <c r="B373" s="75" t="s">
        <v>74</v>
      </c>
      <c r="C373" s="77" t="s">
        <v>75</v>
      </c>
      <c r="D373" s="69"/>
      <c r="E373" s="99">
        <v>2396.3</v>
      </c>
      <c r="F373" s="40"/>
      <c r="G373" s="34"/>
      <c r="H373" s="34"/>
      <c r="I373" s="34"/>
      <c r="J373" s="34"/>
      <c r="K373" s="34"/>
      <c r="L373" s="41"/>
      <c r="M373" s="41"/>
      <c r="N373" s="41"/>
      <c r="O373" s="42"/>
      <c r="P373" s="42"/>
    </row>
    <row r="374" spans="2:16" ht="21" customHeight="1">
      <c r="B374" s="75" t="s">
        <v>76</v>
      </c>
      <c r="C374" s="77" t="s">
        <v>77</v>
      </c>
      <c r="D374" s="69"/>
      <c r="E374" s="72">
        <v>11790</v>
      </c>
      <c r="F374" s="40"/>
      <c r="G374" s="34"/>
      <c r="H374" s="34"/>
      <c r="I374" s="34"/>
      <c r="J374" s="34"/>
      <c r="K374" s="34"/>
      <c r="L374" s="41"/>
      <c r="M374" s="41"/>
      <c r="N374" s="41"/>
      <c r="O374" s="42"/>
      <c r="P374" s="42"/>
    </row>
    <row r="375" spans="2:16" ht="21" customHeight="1">
      <c r="B375" s="75" t="s">
        <v>78</v>
      </c>
      <c r="C375" s="77" t="s">
        <v>79</v>
      </c>
      <c r="D375" s="69"/>
      <c r="E375" s="72">
        <v>5786.2</v>
      </c>
      <c r="F375" s="40"/>
      <c r="G375" s="34"/>
      <c r="H375" s="34"/>
      <c r="I375" s="34"/>
      <c r="J375" s="34"/>
      <c r="K375" s="34"/>
      <c r="L375" s="41"/>
      <c r="M375" s="41"/>
      <c r="N375" s="41"/>
      <c r="O375" s="42"/>
      <c r="P375" s="42"/>
    </row>
    <row r="376" spans="2:16" ht="21" customHeight="1">
      <c r="B376" s="75" t="s">
        <v>80</v>
      </c>
      <c r="C376" s="76" t="s">
        <v>81</v>
      </c>
      <c r="D376" s="69"/>
      <c r="E376" s="72">
        <v>6943.44</v>
      </c>
      <c r="F376" s="40"/>
      <c r="G376" s="34"/>
      <c r="H376" s="34"/>
      <c r="I376" s="34"/>
      <c r="J376" s="34"/>
      <c r="K376" s="34"/>
      <c r="L376" s="41"/>
      <c r="M376" s="41"/>
      <c r="N376" s="41"/>
      <c r="O376" s="42"/>
      <c r="P376" s="42"/>
    </row>
    <row r="377" spans="2:16" ht="21" customHeight="1">
      <c r="B377" s="75" t="s">
        <v>114</v>
      </c>
      <c r="C377" s="78"/>
      <c r="D377" s="69"/>
      <c r="E377" s="99">
        <v>0</v>
      </c>
      <c r="F377" s="40"/>
      <c r="G377" s="34"/>
      <c r="H377" s="34"/>
      <c r="I377" s="34"/>
      <c r="J377" s="34"/>
      <c r="K377" s="34"/>
      <c r="L377" s="41"/>
      <c r="M377" s="41"/>
      <c r="N377" s="41"/>
      <c r="O377" s="42"/>
      <c r="P377" s="42"/>
    </row>
    <row r="378" spans="2:16" ht="21" customHeight="1">
      <c r="B378" s="75" t="s">
        <v>82</v>
      </c>
      <c r="C378" s="78"/>
      <c r="D378" s="69"/>
      <c r="E378" s="72">
        <v>398965.73</v>
      </c>
      <c r="F378" s="40"/>
      <c r="G378" s="34"/>
      <c r="H378" s="34"/>
      <c r="I378" s="34"/>
      <c r="J378" s="34"/>
      <c r="K378" s="34"/>
      <c r="L378" s="41"/>
      <c r="M378" s="41"/>
      <c r="N378" s="41"/>
      <c r="O378" s="42"/>
      <c r="P378" s="42"/>
    </row>
    <row r="379" spans="2:16" ht="21" customHeight="1">
      <c r="B379" s="75" t="s">
        <v>90</v>
      </c>
      <c r="C379" s="78"/>
      <c r="D379" s="69"/>
      <c r="E379" s="99">
        <v>0</v>
      </c>
      <c r="F379" s="40"/>
      <c r="G379" s="34"/>
      <c r="H379" s="34"/>
      <c r="I379" s="34"/>
      <c r="J379" s="34"/>
      <c r="K379" s="34"/>
      <c r="L379" s="41"/>
      <c r="M379" s="41"/>
      <c r="N379" s="41"/>
      <c r="O379" s="42"/>
      <c r="P379" s="42"/>
    </row>
    <row r="380" spans="2:16" ht="21" customHeight="1">
      <c r="B380" s="46" t="s">
        <v>116</v>
      </c>
      <c r="C380" s="73"/>
      <c r="D380" s="68"/>
      <c r="E380" s="72">
        <v>19456</v>
      </c>
      <c r="F380" s="40"/>
      <c r="G380" s="34"/>
      <c r="H380" s="34"/>
      <c r="I380" s="34"/>
      <c r="J380" s="34"/>
      <c r="K380" s="34"/>
      <c r="L380" s="41"/>
      <c r="M380" s="41"/>
      <c r="N380" s="41"/>
      <c r="O380" s="42"/>
      <c r="P380" s="42"/>
    </row>
    <row r="381" spans="2:16" ht="21" customHeight="1">
      <c r="B381" s="46" t="s">
        <v>87</v>
      </c>
      <c r="C381" s="73"/>
      <c r="D381" s="68"/>
      <c r="E381" s="72">
        <v>105500</v>
      </c>
      <c r="F381" s="40"/>
      <c r="G381" s="34"/>
      <c r="H381" s="34"/>
      <c r="I381" s="34"/>
      <c r="J381" s="34"/>
      <c r="K381" s="34"/>
      <c r="L381" s="41"/>
      <c r="M381" s="41"/>
      <c r="N381" s="41"/>
      <c r="O381" s="42"/>
      <c r="P381" s="42"/>
    </row>
    <row r="382" spans="2:16" ht="21" customHeight="1">
      <c r="B382" s="100" t="s">
        <v>141</v>
      </c>
      <c r="C382" s="73"/>
      <c r="D382" s="99">
        <v>2694200</v>
      </c>
      <c r="E382" s="72"/>
      <c r="F382" s="40"/>
      <c r="G382" s="34"/>
      <c r="H382" s="34"/>
      <c r="I382" s="34"/>
      <c r="J382" s="34"/>
      <c r="K382" s="34"/>
      <c r="L382" s="41"/>
      <c r="M382" s="41"/>
      <c r="N382" s="41"/>
      <c r="O382" s="42"/>
      <c r="P382" s="42"/>
    </row>
    <row r="383" spans="2:16" ht="21" customHeight="1">
      <c r="B383" s="100" t="s">
        <v>142</v>
      </c>
      <c r="C383" s="73"/>
      <c r="D383" s="99">
        <v>329000</v>
      </c>
      <c r="E383" s="72"/>
      <c r="F383" s="40"/>
      <c r="G383" s="34"/>
      <c r="H383" s="34"/>
      <c r="I383" s="34"/>
      <c r="J383" s="34"/>
      <c r="K383" s="34"/>
      <c r="L383" s="41"/>
      <c r="M383" s="41"/>
      <c r="N383" s="41"/>
      <c r="O383" s="42"/>
      <c r="P383" s="42"/>
    </row>
    <row r="384" spans="2:16" ht="21" customHeight="1">
      <c r="B384" s="100" t="s">
        <v>146</v>
      </c>
      <c r="C384" s="73"/>
      <c r="D384" s="99">
        <v>1991180.06</v>
      </c>
      <c r="E384" s="72"/>
      <c r="F384" s="40"/>
      <c r="G384" s="34"/>
      <c r="H384" s="34"/>
      <c r="I384" s="34"/>
      <c r="J384" s="34"/>
      <c r="K384" s="34"/>
      <c r="L384" s="41"/>
      <c r="M384" s="41"/>
      <c r="N384" s="41"/>
      <c r="O384" s="42"/>
      <c r="P384" s="42"/>
    </row>
    <row r="385" spans="2:16" ht="21" customHeight="1">
      <c r="B385" s="100" t="s">
        <v>147</v>
      </c>
      <c r="C385" s="73"/>
      <c r="D385" s="99"/>
      <c r="E385" s="72">
        <v>13281.31</v>
      </c>
      <c r="F385" s="40"/>
      <c r="G385" s="34"/>
      <c r="H385" s="34"/>
      <c r="I385" s="34"/>
      <c r="J385" s="34"/>
      <c r="K385" s="34"/>
      <c r="L385" s="41"/>
      <c r="M385" s="41"/>
      <c r="N385" s="41"/>
      <c r="O385" s="42"/>
      <c r="P385" s="42"/>
    </row>
    <row r="386" spans="2:16" s="86" customFormat="1" ht="22.5" customHeight="1">
      <c r="B386" s="80"/>
      <c r="C386" s="80"/>
      <c r="D386" s="79"/>
      <c r="E386" s="79"/>
      <c r="F386" s="81"/>
      <c r="G386" s="82"/>
      <c r="H386" s="83"/>
      <c r="I386" s="83"/>
      <c r="J386" s="83"/>
      <c r="K386" s="83"/>
      <c r="L386" s="84"/>
      <c r="M386" s="84"/>
      <c r="N386" s="84"/>
      <c r="O386" s="85"/>
      <c r="P386" s="85"/>
    </row>
    <row r="387" spans="2:16" ht="21" customHeight="1" thickBot="1">
      <c r="B387" s="74"/>
      <c r="C387" s="74"/>
      <c r="D387" s="87">
        <f>SUM(D348:D386)</f>
        <v>25692205.94</v>
      </c>
      <c r="E387" s="88">
        <f>SUM(E366:E386)</f>
        <v>25692205.94</v>
      </c>
      <c r="F387" s="40"/>
      <c r="G387" s="47">
        <f>SUM(D387-E387)</f>
        <v>0</v>
      </c>
      <c r="H387" s="34"/>
      <c r="I387" s="34"/>
      <c r="J387" s="34"/>
      <c r="K387" s="34"/>
      <c r="L387" s="41"/>
      <c r="M387" s="41"/>
      <c r="N387" s="41"/>
      <c r="O387" s="42"/>
      <c r="P387" s="42"/>
    </row>
    <row r="388" ht="21" customHeight="1" thickTop="1"/>
    <row r="389" spans="3:4" ht="21" customHeight="1">
      <c r="C389" s="129"/>
      <c r="D389" s="129"/>
    </row>
    <row r="390" spans="1:5" ht="21" customHeight="1">
      <c r="A390" s="115" t="s">
        <v>120</v>
      </c>
      <c r="B390" s="115"/>
      <c r="C390" s="120" t="s">
        <v>121</v>
      </c>
      <c r="D390" s="103"/>
      <c r="E390" s="103" t="s">
        <v>151</v>
      </c>
    </row>
    <row r="391" spans="2:5" ht="21.75">
      <c r="B391" s="33" t="s">
        <v>119</v>
      </c>
      <c r="C391" s="120" t="s">
        <v>122</v>
      </c>
      <c r="E391" s="103" t="s">
        <v>152</v>
      </c>
    </row>
    <row r="392" spans="3:5" ht="21.75">
      <c r="C392" s="120"/>
      <c r="E392" s="103"/>
    </row>
    <row r="393" spans="2:6" ht="21.75">
      <c r="B393" s="127" t="s">
        <v>94</v>
      </c>
      <c r="C393" s="127"/>
      <c r="D393" s="127"/>
      <c r="E393" s="127"/>
      <c r="F393" s="102"/>
    </row>
    <row r="394" spans="2:6" ht="21.75">
      <c r="B394" s="127" t="s">
        <v>95</v>
      </c>
      <c r="C394" s="127"/>
      <c r="D394" s="127"/>
      <c r="E394" s="127"/>
      <c r="F394" s="102"/>
    </row>
    <row r="395" spans="2:6" ht="21.75">
      <c r="B395" s="128" t="s">
        <v>154</v>
      </c>
      <c r="C395" s="128"/>
      <c r="D395" s="128"/>
      <c r="E395" s="128"/>
      <c r="F395" s="45"/>
    </row>
    <row r="396" spans="2:6" ht="21.75">
      <c r="B396" s="35" t="s">
        <v>59</v>
      </c>
      <c r="C396" s="35" t="s">
        <v>60</v>
      </c>
      <c r="D396" s="36" t="s">
        <v>61</v>
      </c>
      <c r="E396" s="35" t="s">
        <v>62</v>
      </c>
      <c r="F396" s="33">
        <v>1</v>
      </c>
    </row>
    <row r="397" spans="2:6" ht="21.75">
      <c r="B397" s="37" t="s">
        <v>111</v>
      </c>
      <c r="C397" s="38" t="s">
        <v>63</v>
      </c>
      <c r="D397" s="99">
        <v>0</v>
      </c>
      <c r="E397" s="39"/>
      <c r="F397" s="40"/>
    </row>
    <row r="398" spans="2:6" ht="21.75">
      <c r="B398" s="37" t="s">
        <v>64</v>
      </c>
      <c r="C398" s="44" t="s">
        <v>65</v>
      </c>
      <c r="D398" s="39">
        <v>8558699.45</v>
      </c>
      <c r="E398" s="39"/>
      <c r="F398" s="40"/>
    </row>
    <row r="399" spans="2:6" ht="21.75">
      <c r="B399" s="37" t="s">
        <v>129</v>
      </c>
      <c r="C399" s="44" t="s">
        <v>65</v>
      </c>
      <c r="D399" s="99">
        <v>58867.82</v>
      </c>
      <c r="E399" s="69"/>
      <c r="F399" s="40"/>
    </row>
    <row r="400" spans="2:6" ht="21.75">
      <c r="B400" s="37" t="s">
        <v>109</v>
      </c>
      <c r="C400" s="44" t="s">
        <v>65</v>
      </c>
      <c r="D400" s="70">
        <v>398965.73</v>
      </c>
      <c r="E400" s="69"/>
      <c r="F400" s="40"/>
    </row>
    <row r="401" spans="2:6" ht="21.75">
      <c r="B401" s="37" t="s">
        <v>66</v>
      </c>
      <c r="C401" s="44" t="s">
        <v>67</v>
      </c>
      <c r="D401" s="71">
        <v>500000</v>
      </c>
      <c r="E401" s="69"/>
      <c r="F401" s="40"/>
    </row>
    <row r="402" spans="2:6" ht="21.75">
      <c r="B402" s="37" t="s">
        <v>88</v>
      </c>
      <c r="C402" s="44"/>
      <c r="D402" s="122">
        <v>522604.2</v>
      </c>
      <c r="E402" s="69"/>
      <c r="F402" s="40"/>
    </row>
    <row r="403" spans="2:6" ht="21.75">
      <c r="B403" s="43" t="s">
        <v>32</v>
      </c>
      <c r="C403" s="44" t="s">
        <v>68</v>
      </c>
      <c r="D403" s="99">
        <v>66000</v>
      </c>
      <c r="E403" s="69"/>
      <c r="F403" s="40"/>
    </row>
    <row r="404" spans="2:6" ht="21.75">
      <c r="B404" s="43" t="s">
        <v>20</v>
      </c>
      <c r="C404" s="44" t="s">
        <v>50</v>
      </c>
      <c r="D404" s="72">
        <v>1817981</v>
      </c>
      <c r="E404" s="69"/>
      <c r="F404" s="40"/>
    </row>
    <row r="405" spans="2:6" ht="21.75">
      <c r="B405" s="43" t="s">
        <v>21</v>
      </c>
      <c r="C405" s="44" t="s">
        <v>51</v>
      </c>
      <c r="D405" s="72">
        <v>109020</v>
      </c>
      <c r="E405" s="69"/>
      <c r="F405" s="40"/>
    </row>
    <row r="406" spans="2:6" ht="21.75">
      <c r="B406" s="43" t="s">
        <v>22</v>
      </c>
      <c r="C406" s="44" t="s">
        <v>69</v>
      </c>
      <c r="D406" s="72">
        <v>540550</v>
      </c>
      <c r="E406" s="69"/>
      <c r="F406" s="40"/>
    </row>
    <row r="407" spans="2:6" ht="21.75">
      <c r="B407" s="43" t="s">
        <v>130</v>
      </c>
      <c r="C407" s="121">
        <v>7130</v>
      </c>
      <c r="D407" s="72">
        <v>209910</v>
      </c>
      <c r="E407" s="69"/>
      <c r="F407" s="40"/>
    </row>
    <row r="408" spans="2:6" ht="21.75">
      <c r="B408" s="43" t="s">
        <v>23</v>
      </c>
      <c r="C408" s="44" t="s">
        <v>52</v>
      </c>
      <c r="D408" s="72">
        <v>1410295.5</v>
      </c>
      <c r="E408" s="69"/>
      <c r="F408" s="40"/>
    </row>
    <row r="409" spans="2:6" ht="21.75">
      <c r="B409" s="43" t="s">
        <v>24</v>
      </c>
      <c r="C409" s="44" t="s">
        <v>53</v>
      </c>
      <c r="D409" s="72">
        <v>1502450.64</v>
      </c>
      <c r="E409" s="69"/>
      <c r="F409" s="40"/>
    </row>
    <row r="410" spans="2:6" ht="21.75">
      <c r="B410" s="43" t="s">
        <v>25</v>
      </c>
      <c r="C410" s="44" t="s">
        <v>70</v>
      </c>
      <c r="D410" s="99">
        <v>903753.27</v>
      </c>
      <c r="E410" s="69"/>
      <c r="F410" s="40"/>
    </row>
    <row r="411" spans="2:6" ht="21.75">
      <c r="B411" s="43" t="s">
        <v>26</v>
      </c>
      <c r="C411" s="44" t="s">
        <v>54</v>
      </c>
      <c r="D411" s="99">
        <v>344161.19</v>
      </c>
      <c r="E411" s="69"/>
      <c r="F411" s="40"/>
    </row>
    <row r="412" spans="2:6" ht="21.75">
      <c r="B412" s="75" t="s">
        <v>15</v>
      </c>
      <c r="C412" s="76" t="s">
        <v>55</v>
      </c>
      <c r="D412" s="99">
        <v>660900</v>
      </c>
      <c r="E412" s="69"/>
      <c r="F412" s="40"/>
    </row>
    <row r="413" spans="2:6" ht="21.75">
      <c r="B413" s="75" t="s">
        <v>27</v>
      </c>
      <c r="C413" s="111">
        <v>450</v>
      </c>
      <c r="D413" s="99">
        <v>0</v>
      </c>
      <c r="E413" s="69"/>
      <c r="F413" s="40"/>
    </row>
    <row r="414" spans="2:6" ht="21.75">
      <c r="B414" s="75" t="s">
        <v>28</v>
      </c>
      <c r="C414" s="111">
        <v>500</v>
      </c>
      <c r="D414" s="99">
        <v>673000</v>
      </c>
      <c r="E414" s="69"/>
      <c r="F414" s="40"/>
    </row>
    <row r="415" spans="2:6" ht="21.75">
      <c r="B415" s="75" t="s">
        <v>19</v>
      </c>
      <c r="C415" s="112" t="s">
        <v>102</v>
      </c>
      <c r="D415" s="99">
        <v>242684</v>
      </c>
      <c r="E415" s="69"/>
      <c r="F415" s="40"/>
    </row>
    <row r="416" spans="2:6" ht="21.75">
      <c r="B416" s="75" t="s">
        <v>148</v>
      </c>
      <c r="C416" s="112"/>
      <c r="D416" s="116">
        <v>25000</v>
      </c>
      <c r="E416" s="69"/>
      <c r="F416" s="40"/>
    </row>
    <row r="417" spans="2:6" ht="21.75">
      <c r="B417" s="75" t="s">
        <v>113</v>
      </c>
      <c r="C417" s="112"/>
      <c r="D417" s="116">
        <v>16482</v>
      </c>
      <c r="E417" s="69"/>
      <c r="F417" s="40"/>
    </row>
    <row r="418" spans="2:6" ht="21.75">
      <c r="B418" s="75" t="s">
        <v>29</v>
      </c>
      <c r="C418" s="77" t="s">
        <v>71</v>
      </c>
      <c r="D418" s="69"/>
      <c r="E418" s="72">
        <v>2002575.86</v>
      </c>
      <c r="F418" s="40"/>
    </row>
    <row r="419" spans="2:6" ht="21.75">
      <c r="B419" s="75" t="s">
        <v>92</v>
      </c>
      <c r="C419" s="77"/>
      <c r="D419" s="69"/>
      <c r="E419" s="72">
        <v>4046697.5</v>
      </c>
      <c r="F419" s="40"/>
    </row>
    <row r="420" spans="2:6" ht="21.75">
      <c r="B420" s="43" t="s">
        <v>84</v>
      </c>
      <c r="C420" s="114">
        <v>704</v>
      </c>
      <c r="D420" s="99">
        <v>129368</v>
      </c>
      <c r="E420" s="99">
        <v>0</v>
      </c>
      <c r="F420" s="40"/>
    </row>
    <row r="421" spans="2:6" ht="21.75">
      <c r="B421" s="75" t="s">
        <v>72</v>
      </c>
      <c r="C421" s="77" t="s">
        <v>73</v>
      </c>
      <c r="D421" s="69"/>
      <c r="E421" s="72">
        <v>17436462.97</v>
      </c>
      <c r="F421" s="40"/>
    </row>
    <row r="422" spans="2:6" ht="21.75">
      <c r="B422" s="75" t="s">
        <v>74</v>
      </c>
      <c r="C422" s="77" t="s">
        <v>75</v>
      </c>
      <c r="D422" s="69"/>
      <c r="E422" s="99">
        <v>28311.02</v>
      </c>
      <c r="F422" s="40"/>
    </row>
    <row r="423" spans="2:6" ht="21.75">
      <c r="B423" s="75" t="s">
        <v>76</v>
      </c>
      <c r="C423" s="77" t="s">
        <v>77</v>
      </c>
      <c r="D423" s="69"/>
      <c r="E423" s="72">
        <v>11790</v>
      </c>
      <c r="F423" s="40"/>
    </row>
    <row r="424" spans="2:6" ht="21.75">
      <c r="B424" s="75" t="s">
        <v>78</v>
      </c>
      <c r="C424" s="77" t="s">
        <v>79</v>
      </c>
      <c r="D424" s="69"/>
      <c r="E424" s="72">
        <v>5923.85</v>
      </c>
      <c r="F424" s="40"/>
    </row>
    <row r="425" spans="2:6" ht="21.75">
      <c r="B425" s="75" t="s">
        <v>80</v>
      </c>
      <c r="C425" s="76" t="s">
        <v>81</v>
      </c>
      <c r="D425" s="69"/>
      <c r="E425" s="72">
        <v>7108.62</v>
      </c>
      <c r="F425" s="40"/>
    </row>
    <row r="426" spans="2:6" ht="21.75">
      <c r="B426" s="75" t="s">
        <v>114</v>
      </c>
      <c r="C426" s="78"/>
      <c r="D426" s="69"/>
      <c r="E426" s="99">
        <v>0</v>
      </c>
      <c r="F426" s="40"/>
    </row>
    <row r="427" spans="2:6" ht="21.75">
      <c r="B427" s="75" t="s">
        <v>82</v>
      </c>
      <c r="C427" s="78"/>
      <c r="D427" s="69"/>
      <c r="E427" s="72">
        <v>398965.73</v>
      </c>
      <c r="F427" s="40"/>
    </row>
    <row r="428" spans="2:6" ht="21.75">
      <c r="B428" s="75" t="s">
        <v>90</v>
      </c>
      <c r="C428" s="78"/>
      <c r="D428" s="69"/>
      <c r="E428" s="99">
        <v>0</v>
      </c>
      <c r="F428" s="40"/>
    </row>
    <row r="429" spans="2:6" ht="21.75">
      <c r="B429" s="46" t="s">
        <v>116</v>
      </c>
      <c r="C429" s="73"/>
      <c r="D429" s="68"/>
      <c r="E429" s="72">
        <v>19456</v>
      </c>
      <c r="F429" s="40"/>
    </row>
    <row r="430" spans="2:6" ht="21.75">
      <c r="B430" s="46" t="s">
        <v>87</v>
      </c>
      <c r="C430" s="73"/>
      <c r="D430" s="68"/>
      <c r="E430" s="72">
        <v>105500</v>
      </c>
      <c r="F430" s="40"/>
    </row>
    <row r="431" spans="2:6" ht="21.75">
      <c r="B431" s="100" t="s">
        <v>141</v>
      </c>
      <c r="C431" s="73"/>
      <c r="D431" s="99">
        <v>3024200</v>
      </c>
      <c r="E431" s="72"/>
      <c r="F431" s="40"/>
    </row>
    <row r="432" spans="2:6" ht="21.75">
      <c r="B432" s="100" t="s">
        <v>142</v>
      </c>
      <c r="C432" s="73"/>
      <c r="D432" s="99">
        <v>370000</v>
      </c>
      <c r="E432" s="72"/>
      <c r="F432" s="40"/>
    </row>
    <row r="433" spans="2:6" ht="21.75">
      <c r="B433" s="100" t="s">
        <v>146</v>
      </c>
      <c r="C433" s="73"/>
      <c r="D433" s="99">
        <v>1991180.06</v>
      </c>
      <c r="E433" s="72"/>
      <c r="F433" s="40"/>
    </row>
    <row r="434" spans="2:6" ht="21.75">
      <c r="B434" s="80" t="s">
        <v>147</v>
      </c>
      <c r="C434" s="123"/>
      <c r="D434" s="79"/>
      <c r="E434" s="124">
        <v>13281.31</v>
      </c>
      <c r="F434" s="40"/>
    </row>
    <row r="435" spans="2:7" ht="22.5" thickBot="1">
      <c r="B435" s="74"/>
      <c r="C435" s="74"/>
      <c r="D435" s="87">
        <f>SUM(D397:D434)</f>
        <v>24076072.86</v>
      </c>
      <c r="E435" s="88">
        <f>SUM(E415:E434)</f>
        <v>24076072.86</v>
      </c>
      <c r="F435" s="40"/>
      <c r="G435" s="47">
        <f>SUM(D435-E435)</f>
        <v>0</v>
      </c>
    </row>
    <row r="436" ht="22.5" thickTop="1"/>
    <row r="437" spans="3:4" ht="21.75">
      <c r="C437" s="129"/>
      <c r="D437" s="129"/>
    </row>
    <row r="438" spans="1:5" ht="21.75">
      <c r="A438" s="115" t="s">
        <v>120</v>
      </c>
      <c r="B438" s="115"/>
      <c r="C438" s="120" t="s">
        <v>121</v>
      </c>
      <c r="D438" s="103"/>
      <c r="E438" s="103" t="s">
        <v>151</v>
      </c>
    </row>
    <row r="439" spans="2:5" ht="21.75">
      <c r="B439" s="33" t="s">
        <v>119</v>
      </c>
      <c r="C439" s="120" t="s">
        <v>122</v>
      </c>
      <c r="E439" s="103" t="s">
        <v>152</v>
      </c>
    </row>
    <row r="440" spans="2:6" ht="21.75">
      <c r="B440" s="127" t="s">
        <v>94</v>
      </c>
      <c r="C440" s="127"/>
      <c r="D440" s="127"/>
      <c r="E440" s="127"/>
      <c r="F440" s="102"/>
    </row>
    <row r="441" spans="2:6" ht="21.75">
      <c r="B441" s="127" t="s">
        <v>95</v>
      </c>
      <c r="C441" s="127"/>
      <c r="D441" s="127"/>
      <c r="E441" s="127"/>
      <c r="F441" s="102"/>
    </row>
    <row r="442" spans="2:6" ht="21.75">
      <c r="B442" s="128" t="s">
        <v>155</v>
      </c>
      <c r="C442" s="128"/>
      <c r="D442" s="128"/>
      <c r="E442" s="128"/>
      <c r="F442" s="45"/>
    </row>
    <row r="443" spans="2:6" ht="21.75">
      <c r="B443" s="35" t="s">
        <v>59</v>
      </c>
      <c r="C443" s="35" t="s">
        <v>60</v>
      </c>
      <c r="D443" s="36" t="s">
        <v>61</v>
      </c>
      <c r="E443" s="35" t="s">
        <v>62</v>
      </c>
      <c r="F443" s="33">
        <v>1</v>
      </c>
    </row>
    <row r="444" spans="2:6" ht="21.75">
      <c r="B444" s="37" t="s">
        <v>111</v>
      </c>
      <c r="C444" s="38" t="s">
        <v>63</v>
      </c>
      <c r="D444" s="99">
        <v>0</v>
      </c>
      <c r="E444" s="39"/>
      <c r="F444" s="40"/>
    </row>
    <row r="445" spans="2:6" ht="21.75">
      <c r="B445" s="37" t="s">
        <v>64</v>
      </c>
      <c r="C445" s="44" t="s">
        <v>65</v>
      </c>
      <c r="D445" s="39">
        <v>6914346.19</v>
      </c>
      <c r="E445" s="39"/>
      <c r="F445" s="40"/>
    </row>
    <row r="446" spans="2:6" ht="21.75">
      <c r="B446" s="37" t="s">
        <v>129</v>
      </c>
      <c r="C446" s="44" t="s">
        <v>65</v>
      </c>
      <c r="D446" s="99">
        <v>62367.82</v>
      </c>
      <c r="E446" s="69"/>
      <c r="F446" s="40"/>
    </row>
    <row r="447" spans="2:6" ht="21.75">
      <c r="B447" s="37" t="s">
        <v>109</v>
      </c>
      <c r="C447" s="44" t="s">
        <v>65</v>
      </c>
      <c r="D447" s="70">
        <v>398965.73</v>
      </c>
      <c r="E447" s="69"/>
      <c r="F447" s="40"/>
    </row>
    <row r="448" spans="2:6" ht="21.75">
      <c r="B448" s="37" t="s">
        <v>66</v>
      </c>
      <c r="C448" s="44" t="s">
        <v>67</v>
      </c>
      <c r="D448" s="71">
        <v>500000</v>
      </c>
      <c r="E448" s="69"/>
      <c r="F448" s="40"/>
    </row>
    <row r="449" spans="2:6" ht="21.75">
      <c r="B449" s="37" t="s">
        <v>88</v>
      </c>
      <c r="C449" s="44"/>
      <c r="D449" s="122">
        <v>2198114.94</v>
      </c>
      <c r="E449" s="69"/>
      <c r="F449" s="40"/>
    </row>
    <row r="450" spans="2:6" ht="21.75">
      <c r="B450" s="43" t="s">
        <v>32</v>
      </c>
      <c r="C450" s="44" t="s">
        <v>68</v>
      </c>
      <c r="D450" s="99">
        <v>0</v>
      </c>
      <c r="E450" s="69"/>
      <c r="F450" s="40"/>
    </row>
    <row r="451" spans="2:6" ht="21.75">
      <c r="B451" s="43" t="s">
        <v>20</v>
      </c>
      <c r="C451" s="44" t="s">
        <v>50</v>
      </c>
      <c r="D451" s="72">
        <v>2030141</v>
      </c>
      <c r="E451" s="69"/>
      <c r="F451" s="40"/>
    </row>
    <row r="452" spans="2:6" ht="21.75">
      <c r="B452" s="43" t="s">
        <v>21</v>
      </c>
      <c r="C452" s="44" t="s">
        <v>51</v>
      </c>
      <c r="D452" s="72">
        <v>121280</v>
      </c>
      <c r="E452" s="69"/>
      <c r="F452" s="40"/>
    </row>
    <row r="453" spans="2:6" ht="21.75">
      <c r="B453" s="43" t="s">
        <v>22</v>
      </c>
      <c r="C453" s="44" t="s">
        <v>69</v>
      </c>
      <c r="D453" s="72">
        <v>614080</v>
      </c>
      <c r="E453" s="69"/>
      <c r="F453" s="40"/>
    </row>
    <row r="454" spans="2:6" ht="21.75">
      <c r="B454" s="43" t="s">
        <v>130</v>
      </c>
      <c r="C454" s="121">
        <v>7130</v>
      </c>
      <c r="D454" s="72">
        <v>233150</v>
      </c>
      <c r="E454" s="69"/>
      <c r="F454" s="40"/>
    </row>
    <row r="455" spans="2:6" ht="21.75">
      <c r="B455" s="43" t="s">
        <v>23</v>
      </c>
      <c r="C455" s="44" t="s">
        <v>52</v>
      </c>
      <c r="D455" s="72">
        <v>1572110.5</v>
      </c>
      <c r="E455" s="69"/>
      <c r="F455" s="40"/>
    </row>
    <row r="456" spans="2:6" ht="21.75">
      <c r="B456" s="43" t="s">
        <v>24</v>
      </c>
      <c r="C456" s="44" t="s">
        <v>53</v>
      </c>
      <c r="D456" s="72">
        <v>1748382.54</v>
      </c>
      <c r="E456" s="69"/>
      <c r="F456" s="40"/>
    </row>
    <row r="457" spans="2:6" ht="21.75">
      <c r="B457" s="43" t="s">
        <v>25</v>
      </c>
      <c r="C457" s="44" t="s">
        <v>70</v>
      </c>
      <c r="D457" s="99">
        <v>1063611.47</v>
      </c>
      <c r="E457" s="69"/>
      <c r="F457" s="40"/>
    </row>
    <row r="458" spans="2:6" ht="21.75">
      <c r="B458" s="43" t="s">
        <v>26</v>
      </c>
      <c r="C458" s="44" t="s">
        <v>54</v>
      </c>
      <c r="D458" s="99">
        <v>388772.06</v>
      </c>
      <c r="E458" s="69"/>
      <c r="F458" s="40"/>
    </row>
    <row r="459" spans="2:6" ht="21.75">
      <c r="B459" s="75" t="s">
        <v>15</v>
      </c>
      <c r="C459" s="76" t="s">
        <v>55</v>
      </c>
      <c r="D459" s="99">
        <v>670900</v>
      </c>
      <c r="E459" s="69"/>
      <c r="F459" s="40"/>
    </row>
    <row r="460" spans="2:6" ht="21.75">
      <c r="B460" s="75" t="s">
        <v>27</v>
      </c>
      <c r="C460" s="111">
        <v>450</v>
      </c>
      <c r="D460" s="99">
        <v>0</v>
      </c>
      <c r="E460" s="69"/>
      <c r="F460" s="40"/>
    </row>
    <row r="461" spans="2:6" ht="21.75">
      <c r="B461" s="75" t="s">
        <v>28</v>
      </c>
      <c r="C461" s="111">
        <v>500</v>
      </c>
      <c r="D461" s="99">
        <v>673000</v>
      </c>
      <c r="E461" s="69"/>
      <c r="F461" s="40"/>
    </row>
    <row r="462" spans="2:6" ht="21.75">
      <c r="B462" s="75" t="s">
        <v>19</v>
      </c>
      <c r="C462" s="112" t="s">
        <v>102</v>
      </c>
      <c r="D462" s="99">
        <v>253800</v>
      </c>
      <c r="E462" s="69"/>
      <c r="F462" s="40"/>
    </row>
    <row r="463" spans="2:6" ht="21.75">
      <c r="B463" s="75" t="s">
        <v>148</v>
      </c>
      <c r="C463" s="112"/>
      <c r="D463" s="116">
        <v>28000</v>
      </c>
      <c r="E463" s="69"/>
      <c r="F463" s="40"/>
    </row>
    <row r="464" spans="2:6" ht="21.75">
      <c r="B464" s="75" t="s">
        <v>113</v>
      </c>
      <c r="C464" s="112"/>
      <c r="D464" s="116">
        <v>16038</v>
      </c>
      <c r="E464" s="69"/>
      <c r="F464" s="40"/>
    </row>
    <row r="465" spans="2:6" ht="21.75">
      <c r="B465" s="75" t="s">
        <v>29</v>
      </c>
      <c r="C465" s="77" t="s">
        <v>71</v>
      </c>
      <c r="D465" s="69"/>
      <c r="E465" s="72">
        <v>1089055.86</v>
      </c>
      <c r="F465" s="40"/>
    </row>
    <row r="466" spans="2:6" ht="21.75">
      <c r="B466" s="75" t="s">
        <v>92</v>
      </c>
      <c r="C466" s="77"/>
      <c r="D466" s="69"/>
      <c r="E466" s="72">
        <v>4046697.5</v>
      </c>
      <c r="F466" s="40"/>
    </row>
    <row r="467" spans="2:6" ht="21.75">
      <c r="B467" s="43" t="s">
        <v>84</v>
      </c>
      <c r="C467" s="114">
        <v>704</v>
      </c>
      <c r="D467" s="99">
        <v>139208</v>
      </c>
      <c r="E467" s="99">
        <v>0</v>
      </c>
      <c r="F467" s="40"/>
    </row>
    <row r="468" spans="2:6" ht="21.75">
      <c r="B468" s="75" t="s">
        <v>72</v>
      </c>
      <c r="C468" s="77" t="s">
        <v>73</v>
      </c>
      <c r="D468" s="69"/>
      <c r="E468" s="72">
        <v>19670817</v>
      </c>
      <c r="F468" s="40"/>
    </row>
    <row r="469" spans="2:6" ht="21.75">
      <c r="B469" s="75" t="s">
        <v>74</v>
      </c>
      <c r="C469" s="77" t="s">
        <v>75</v>
      </c>
      <c r="D469" s="69"/>
      <c r="E469" s="99">
        <v>11811.53</v>
      </c>
      <c r="F469" s="40"/>
    </row>
    <row r="470" spans="2:6" ht="21.75">
      <c r="B470" s="75" t="s">
        <v>76</v>
      </c>
      <c r="C470" s="77" t="s">
        <v>77</v>
      </c>
      <c r="D470" s="69"/>
      <c r="E470" s="72">
        <v>11790</v>
      </c>
      <c r="F470" s="40"/>
    </row>
    <row r="471" spans="2:6" ht="21.75">
      <c r="B471" s="75" t="s">
        <v>78</v>
      </c>
      <c r="C471" s="77" t="s">
        <v>79</v>
      </c>
      <c r="D471" s="69"/>
      <c r="E471" s="72">
        <v>5987.9</v>
      </c>
      <c r="F471" s="40"/>
    </row>
    <row r="472" spans="2:6" ht="21.75">
      <c r="B472" s="75" t="s">
        <v>80</v>
      </c>
      <c r="C472" s="76" t="s">
        <v>81</v>
      </c>
      <c r="D472" s="69"/>
      <c r="E472" s="72">
        <v>7185.48</v>
      </c>
      <c r="F472" s="40"/>
    </row>
    <row r="473" spans="2:6" ht="21.75">
      <c r="B473" s="75" t="s">
        <v>114</v>
      </c>
      <c r="C473" s="78"/>
      <c r="D473" s="69"/>
      <c r="E473" s="99">
        <v>0</v>
      </c>
      <c r="F473" s="40"/>
    </row>
    <row r="474" spans="2:6" ht="21.75">
      <c r="B474" s="75" t="s">
        <v>82</v>
      </c>
      <c r="C474" s="78"/>
      <c r="D474" s="69"/>
      <c r="E474" s="72">
        <v>398965.73</v>
      </c>
      <c r="F474" s="40"/>
    </row>
    <row r="475" spans="2:6" ht="21.75">
      <c r="B475" s="75" t="s">
        <v>90</v>
      </c>
      <c r="C475" s="78"/>
      <c r="D475" s="69"/>
      <c r="E475" s="99">
        <v>0</v>
      </c>
      <c r="F475" s="40"/>
    </row>
    <row r="476" spans="2:6" ht="21.75">
      <c r="B476" s="46" t="s">
        <v>116</v>
      </c>
      <c r="C476" s="73"/>
      <c r="D476" s="68"/>
      <c r="E476" s="72">
        <v>19456</v>
      </c>
      <c r="F476" s="40"/>
    </row>
    <row r="477" spans="2:6" ht="21.75">
      <c r="B477" s="46" t="s">
        <v>87</v>
      </c>
      <c r="C477" s="73"/>
      <c r="D477" s="68"/>
      <c r="E477" s="72">
        <v>105500</v>
      </c>
      <c r="F477" s="40"/>
    </row>
    <row r="478" spans="2:6" ht="21.75">
      <c r="B478" s="100" t="s">
        <v>141</v>
      </c>
      <c r="C478" s="73"/>
      <c r="D478" s="99">
        <v>3352100</v>
      </c>
      <c r="E478" s="72"/>
      <c r="F478" s="40"/>
    </row>
    <row r="479" spans="2:6" ht="21.75">
      <c r="B479" s="100" t="s">
        <v>142</v>
      </c>
      <c r="C479" s="73"/>
      <c r="D479" s="99">
        <v>411000</v>
      </c>
      <c r="E479" s="72"/>
      <c r="F479" s="40"/>
    </row>
    <row r="480" spans="2:6" ht="21.75">
      <c r="B480" s="100" t="s">
        <v>146</v>
      </c>
      <c r="C480" s="73"/>
      <c r="D480" s="99">
        <v>1991180.06</v>
      </c>
      <c r="E480" s="72"/>
      <c r="F480" s="40"/>
    </row>
    <row r="481" spans="2:6" ht="21.75">
      <c r="B481" s="80" t="s">
        <v>147</v>
      </c>
      <c r="C481" s="123"/>
      <c r="D481" s="79"/>
      <c r="E481" s="124">
        <v>13281.31</v>
      </c>
      <c r="F481" s="40"/>
    </row>
    <row r="482" spans="2:7" ht="22.5" thickBot="1">
      <c r="B482" s="74"/>
      <c r="C482" s="74"/>
      <c r="D482" s="87">
        <f>SUM(D444:D481)</f>
        <v>25380548.309999995</v>
      </c>
      <c r="E482" s="88">
        <f>SUM(E462:E481)</f>
        <v>25380548.31</v>
      </c>
      <c r="F482" s="40"/>
      <c r="G482" s="47">
        <f>SUM(D482-E482)</f>
        <v>-3.725290298461914E-09</v>
      </c>
    </row>
    <row r="483" ht="22.5" thickTop="1"/>
    <row r="484" spans="3:4" ht="21.75">
      <c r="C484" s="129"/>
      <c r="D484" s="129"/>
    </row>
    <row r="485" spans="1:5" ht="21.75">
      <c r="A485" s="115" t="s">
        <v>120</v>
      </c>
      <c r="B485" s="115"/>
      <c r="C485" s="120" t="s">
        <v>121</v>
      </c>
      <c r="D485" s="103"/>
      <c r="E485" s="103" t="s">
        <v>151</v>
      </c>
    </row>
    <row r="486" spans="2:5" ht="21.75">
      <c r="B486" s="33" t="s">
        <v>119</v>
      </c>
      <c r="C486" s="120" t="s">
        <v>122</v>
      </c>
      <c r="E486" s="103" t="s">
        <v>152</v>
      </c>
    </row>
    <row r="487" spans="2:6" ht="21.75">
      <c r="B487" s="127" t="s">
        <v>94</v>
      </c>
      <c r="C487" s="127"/>
      <c r="D487" s="127"/>
      <c r="E487" s="127"/>
      <c r="F487" s="102"/>
    </row>
    <row r="488" spans="2:6" ht="21.75">
      <c r="B488" s="127" t="s">
        <v>95</v>
      </c>
      <c r="C488" s="127"/>
      <c r="D488" s="127"/>
      <c r="E488" s="127"/>
      <c r="F488" s="102"/>
    </row>
    <row r="489" spans="2:6" ht="21.75">
      <c r="B489" s="128" t="s">
        <v>174</v>
      </c>
      <c r="C489" s="128"/>
      <c r="D489" s="128"/>
      <c r="E489" s="128"/>
      <c r="F489" s="45"/>
    </row>
    <row r="490" spans="2:6" ht="21.75">
      <c r="B490" s="35" t="s">
        <v>59</v>
      </c>
      <c r="C490" s="35" t="s">
        <v>60</v>
      </c>
      <c r="D490" s="36" t="s">
        <v>61</v>
      </c>
      <c r="E490" s="35" t="s">
        <v>62</v>
      </c>
      <c r="F490" s="33">
        <v>1</v>
      </c>
    </row>
    <row r="491" spans="2:6" ht="21.75">
      <c r="B491" s="37" t="s">
        <v>111</v>
      </c>
      <c r="C491" s="38" t="s">
        <v>63</v>
      </c>
      <c r="D491" s="99">
        <v>0</v>
      </c>
      <c r="E491" s="39"/>
      <c r="F491" s="40"/>
    </row>
    <row r="492" spans="2:6" ht="21.75">
      <c r="B492" s="37" t="s">
        <v>64</v>
      </c>
      <c r="C492" s="44" t="s">
        <v>65</v>
      </c>
      <c r="D492" s="39">
        <v>7326815.71</v>
      </c>
      <c r="E492" s="39"/>
      <c r="F492" s="40"/>
    </row>
    <row r="493" spans="2:6" ht="21.75">
      <c r="B493" s="37" t="s">
        <v>129</v>
      </c>
      <c r="C493" s="44" t="s">
        <v>65</v>
      </c>
      <c r="D493" s="99">
        <v>67617.82</v>
      </c>
      <c r="E493" s="69"/>
      <c r="F493" s="40"/>
    </row>
    <row r="494" spans="2:6" ht="21.75">
      <c r="B494" s="37" t="s">
        <v>109</v>
      </c>
      <c r="C494" s="44" t="s">
        <v>65</v>
      </c>
      <c r="D494" s="70">
        <v>398965.73</v>
      </c>
      <c r="E494" s="69"/>
      <c r="F494" s="40"/>
    </row>
    <row r="495" spans="2:6" ht="21.75">
      <c r="B495" s="37" t="s">
        <v>66</v>
      </c>
      <c r="C495" s="44" t="s">
        <v>67</v>
      </c>
      <c r="D495" s="71">
        <v>500000</v>
      </c>
      <c r="E495" s="69"/>
      <c r="F495" s="40"/>
    </row>
    <row r="496" spans="2:6" ht="21.75">
      <c r="B496" s="37" t="s">
        <v>88</v>
      </c>
      <c r="C496" s="44"/>
      <c r="D496" s="122">
        <v>1381690.49</v>
      </c>
      <c r="E496" s="69"/>
      <c r="F496" s="40"/>
    </row>
    <row r="497" spans="2:6" ht="21.75">
      <c r="B497" s="43" t="s">
        <v>32</v>
      </c>
      <c r="C497" s="44" t="s">
        <v>68</v>
      </c>
      <c r="D497" s="99">
        <v>0</v>
      </c>
      <c r="E497" s="69"/>
      <c r="F497" s="40"/>
    </row>
    <row r="498" spans="2:6" ht="21.75">
      <c r="B498" s="43" t="s">
        <v>20</v>
      </c>
      <c r="C498" s="44" t="s">
        <v>50</v>
      </c>
      <c r="D498" s="72">
        <v>2242301</v>
      </c>
      <c r="E498" s="69"/>
      <c r="F498" s="40"/>
    </row>
    <row r="499" spans="2:6" ht="21.75">
      <c r="B499" s="43" t="s">
        <v>21</v>
      </c>
      <c r="C499" s="44" t="s">
        <v>51</v>
      </c>
      <c r="D499" s="72">
        <v>133540</v>
      </c>
      <c r="E499" s="69"/>
      <c r="F499" s="40"/>
    </row>
    <row r="500" spans="2:6" ht="21.75">
      <c r="B500" s="43" t="s">
        <v>22</v>
      </c>
      <c r="C500" s="44" t="s">
        <v>69</v>
      </c>
      <c r="D500" s="72">
        <v>687610</v>
      </c>
      <c r="E500" s="69"/>
      <c r="F500" s="40"/>
    </row>
    <row r="501" spans="2:6" ht="21.75">
      <c r="B501" s="43" t="s">
        <v>130</v>
      </c>
      <c r="C501" s="121">
        <v>7130</v>
      </c>
      <c r="D501" s="72">
        <v>266230</v>
      </c>
      <c r="E501" s="69"/>
      <c r="F501" s="40"/>
    </row>
    <row r="502" spans="2:6" ht="21.75">
      <c r="B502" s="43" t="s">
        <v>23</v>
      </c>
      <c r="C502" s="44" t="s">
        <v>52</v>
      </c>
      <c r="D502" s="72">
        <v>1745636.5</v>
      </c>
      <c r="E502" s="69"/>
      <c r="F502" s="40"/>
    </row>
    <row r="503" spans="2:6" ht="21.75">
      <c r="B503" s="43" t="s">
        <v>24</v>
      </c>
      <c r="C503" s="44" t="s">
        <v>53</v>
      </c>
      <c r="D503" s="72">
        <v>1851075.54</v>
      </c>
      <c r="E503" s="69"/>
      <c r="F503" s="40"/>
    </row>
    <row r="504" spans="2:6" ht="21.75">
      <c r="B504" s="43" t="s">
        <v>25</v>
      </c>
      <c r="C504" s="44" t="s">
        <v>70</v>
      </c>
      <c r="D504" s="99">
        <v>1112535.47</v>
      </c>
      <c r="E504" s="69"/>
      <c r="F504" s="40"/>
    </row>
    <row r="505" spans="2:6" ht="21.75">
      <c r="B505" s="43" t="s">
        <v>26</v>
      </c>
      <c r="C505" s="44" t="s">
        <v>54</v>
      </c>
      <c r="D505" s="99">
        <v>421222.84</v>
      </c>
      <c r="E505" s="69"/>
      <c r="F505" s="40"/>
    </row>
    <row r="506" spans="2:6" ht="21.75">
      <c r="B506" s="75" t="s">
        <v>15</v>
      </c>
      <c r="C506" s="76" t="s">
        <v>55</v>
      </c>
      <c r="D506" s="99">
        <v>670900</v>
      </c>
      <c r="E506" s="69"/>
      <c r="F506" s="40"/>
    </row>
    <row r="507" spans="2:6" ht="21.75">
      <c r="B507" s="75" t="s">
        <v>27</v>
      </c>
      <c r="C507" s="111">
        <v>450</v>
      </c>
      <c r="D507" s="99">
        <v>0</v>
      </c>
      <c r="E507" s="69"/>
      <c r="F507" s="40"/>
    </row>
    <row r="508" spans="2:6" ht="21.75">
      <c r="B508" s="75" t="s">
        <v>28</v>
      </c>
      <c r="C508" s="111">
        <v>500</v>
      </c>
      <c r="D508" s="99">
        <v>753000</v>
      </c>
      <c r="E508" s="69"/>
      <c r="F508" s="40"/>
    </row>
    <row r="509" spans="2:6" ht="21.75">
      <c r="B509" s="75" t="s">
        <v>19</v>
      </c>
      <c r="C509" s="112" t="s">
        <v>102</v>
      </c>
      <c r="D509" s="99">
        <v>266784.8</v>
      </c>
      <c r="E509" s="69"/>
      <c r="F509" s="40"/>
    </row>
    <row r="510" spans="2:6" ht="21.75">
      <c r="B510" s="75" t="s">
        <v>148</v>
      </c>
      <c r="C510" s="112"/>
      <c r="D510" s="116">
        <v>31000</v>
      </c>
      <c r="E510" s="69"/>
      <c r="F510" s="40"/>
    </row>
    <row r="511" spans="2:6" ht="21.75">
      <c r="B511" s="75" t="s">
        <v>113</v>
      </c>
      <c r="C511" s="112"/>
      <c r="D511" s="116">
        <v>15321</v>
      </c>
      <c r="E511" s="69"/>
      <c r="F511" s="40"/>
    </row>
    <row r="512" spans="2:6" ht="21.75">
      <c r="B512" s="75" t="s">
        <v>29</v>
      </c>
      <c r="C512" s="77" t="s">
        <v>71</v>
      </c>
      <c r="D512" s="69"/>
      <c r="E512" s="72">
        <v>302338.86</v>
      </c>
      <c r="F512" s="40"/>
    </row>
    <row r="513" spans="2:6" ht="21.75">
      <c r="B513" s="75" t="s">
        <v>92</v>
      </c>
      <c r="C513" s="77"/>
      <c r="D513" s="69"/>
      <c r="E513" s="72">
        <v>4046697.5</v>
      </c>
      <c r="F513" s="40"/>
    </row>
    <row r="514" spans="2:6" ht="21.75">
      <c r="B514" s="43" t="s">
        <v>84</v>
      </c>
      <c r="C514" s="114">
        <v>704</v>
      </c>
      <c r="D514" s="99">
        <v>139208</v>
      </c>
      <c r="E514" s="99">
        <v>0</v>
      </c>
      <c r="F514" s="40"/>
    </row>
    <row r="515" spans="2:6" ht="21.75">
      <c r="B515" s="75" t="s">
        <v>72</v>
      </c>
      <c r="C515" s="77" t="s">
        <v>73</v>
      </c>
      <c r="D515" s="69"/>
      <c r="E515" s="72">
        <v>21227389.33</v>
      </c>
      <c r="F515" s="40"/>
    </row>
    <row r="516" spans="2:6" ht="21.75">
      <c r="B516" s="75" t="s">
        <v>74</v>
      </c>
      <c r="C516" s="77" t="s">
        <v>75</v>
      </c>
      <c r="D516" s="69"/>
      <c r="E516" s="99">
        <v>9476.9</v>
      </c>
      <c r="F516" s="40"/>
    </row>
    <row r="517" spans="2:6" ht="21.75">
      <c r="B517" s="75" t="s">
        <v>76</v>
      </c>
      <c r="C517" s="77" t="s">
        <v>77</v>
      </c>
      <c r="D517" s="69"/>
      <c r="E517" s="72">
        <v>11790</v>
      </c>
      <c r="F517" s="40"/>
    </row>
    <row r="518" spans="2:6" ht="21.75">
      <c r="B518" s="75" t="s">
        <v>78</v>
      </c>
      <c r="C518" s="77" t="s">
        <v>79</v>
      </c>
      <c r="D518" s="69"/>
      <c r="E518" s="72">
        <v>6245.15</v>
      </c>
      <c r="F518" s="40"/>
    </row>
    <row r="519" spans="2:6" ht="21.75">
      <c r="B519" s="75" t="s">
        <v>80</v>
      </c>
      <c r="C519" s="76" t="s">
        <v>81</v>
      </c>
      <c r="D519" s="69"/>
      <c r="E519" s="72">
        <v>7494.18</v>
      </c>
      <c r="F519" s="40"/>
    </row>
    <row r="520" spans="2:6" ht="21.75">
      <c r="B520" s="75" t="s">
        <v>114</v>
      </c>
      <c r="C520" s="78"/>
      <c r="D520" s="69"/>
      <c r="E520" s="99">
        <v>0</v>
      </c>
      <c r="F520" s="40"/>
    </row>
    <row r="521" spans="2:6" ht="21.75">
      <c r="B521" s="75" t="s">
        <v>82</v>
      </c>
      <c r="C521" s="78"/>
      <c r="D521" s="69"/>
      <c r="E521" s="72">
        <v>398965.73</v>
      </c>
      <c r="F521" s="40"/>
    </row>
    <row r="522" spans="2:6" ht="21.75">
      <c r="B522" s="75" t="s">
        <v>90</v>
      </c>
      <c r="C522" s="78"/>
      <c r="D522" s="69"/>
      <c r="E522" s="99">
        <v>0</v>
      </c>
      <c r="F522" s="40"/>
    </row>
    <row r="523" spans="2:6" ht="21.75">
      <c r="B523" s="46" t="s">
        <v>116</v>
      </c>
      <c r="C523" s="73"/>
      <c r="D523" s="68"/>
      <c r="E523" s="72">
        <v>19456</v>
      </c>
      <c r="F523" s="40"/>
    </row>
    <row r="524" spans="2:6" ht="21.75">
      <c r="B524" s="46" t="s">
        <v>87</v>
      </c>
      <c r="C524" s="73"/>
      <c r="D524" s="68"/>
      <c r="E524" s="72">
        <v>105500</v>
      </c>
      <c r="F524" s="40"/>
    </row>
    <row r="525" spans="2:6" ht="21.75">
      <c r="B525" s="100" t="s">
        <v>141</v>
      </c>
      <c r="C525" s="73"/>
      <c r="D525" s="99">
        <v>3676500</v>
      </c>
      <c r="E525" s="72"/>
      <c r="F525" s="40"/>
    </row>
    <row r="526" spans="2:6" ht="21.75">
      <c r="B526" s="100" t="s">
        <v>142</v>
      </c>
      <c r="C526" s="73"/>
      <c r="D526" s="99">
        <v>452000</v>
      </c>
      <c r="E526" s="72"/>
      <c r="F526" s="40"/>
    </row>
    <row r="527" spans="2:6" ht="21.75">
      <c r="B527" s="100" t="s">
        <v>146</v>
      </c>
      <c r="C527" s="73"/>
      <c r="D527" s="99">
        <v>1991180.06</v>
      </c>
      <c r="E527" s="72"/>
      <c r="F527" s="40"/>
    </row>
    <row r="528" spans="2:6" ht="21.75">
      <c r="B528" s="100" t="s">
        <v>175</v>
      </c>
      <c r="C528" s="73"/>
      <c r="D528" s="99">
        <v>17500</v>
      </c>
      <c r="E528" s="72"/>
      <c r="F528" s="40"/>
    </row>
    <row r="529" spans="2:6" ht="21.75">
      <c r="B529" s="80" t="s">
        <v>147</v>
      </c>
      <c r="C529" s="123"/>
      <c r="D529" s="79"/>
      <c r="E529" s="124">
        <v>13281.31</v>
      </c>
      <c r="F529" s="40"/>
    </row>
    <row r="530" spans="2:7" ht="22.5" thickBot="1">
      <c r="B530" s="74"/>
      <c r="C530" s="74"/>
      <c r="D530" s="87">
        <f>SUM(D491:D529)</f>
        <v>26148634.959999997</v>
      </c>
      <c r="E530" s="88">
        <f>SUM(E509:E529)</f>
        <v>26148634.959999993</v>
      </c>
      <c r="F530" s="40"/>
      <c r="G530" s="47">
        <f>SUM(D530-E530)</f>
        <v>3.725290298461914E-09</v>
      </c>
    </row>
    <row r="531" ht="22.5" thickTop="1"/>
    <row r="532" spans="3:4" ht="15" customHeight="1">
      <c r="C532" s="129"/>
      <c r="D532" s="129"/>
    </row>
    <row r="533" spans="1:5" ht="21.75">
      <c r="A533" s="115" t="s">
        <v>120</v>
      </c>
      <c r="B533" s="115"/>
      <c r="C533" s="120" t="s">
        <v>121</v>
      </c>
      <c r="D533" s="103"/>
      <c r="E533" s="103" t="s">
        <v>151</v>
      </c>
    </row>
    <row r="534" spans="2:5" ht="21.75">
      <c r="B534" s="33" t="s">
        <v>119</v>
      </c>
      <c r="C534" s="120" t="s">
        <v>122</v>
      </c>
      <c r="E534" s="103" t="s">
        <v>152</v>
      </c>
    </row>
    <row r="535" spans="2:6" ht="21.75">
      <c r="B535" s="127" t="s">
        <v>94</v>
      </c>
      <c r="C535" s="127"/>
      <c r="D535" s="127"/>
      <c r="E535" s="127"/>
      <c r="F535" s="102"/>
    </row>
    <row r="536" spans="2:6" ht="21.75">
      <c r="B536" s="127" t="s">
        <v>95</v>
      </c>
      <c r="C536" s="127"/>
      <c r="D536" s="127"/>
      <c r="E536" s="127"/>
      <c r="F536" s="102"/>
    </row>
    <row r="537" spans="2:6" ht="21.75">
      <c r="B537" s="128" t="s">
        <v>183</v>
      </c>
      <c r="C537" s="128"/>
      <c r="D537" s="128"/>
      <c r="E537" s="128"/>
      <c r="F537" s="45"/>
    </row>
    <row r="538" spans="2:6" ht="21.75">
      <c r="B538" s="35" t="s">
        <v>59</v>
      </c>
      <c r="C538" s="35" t="s">
        <v>60</v>
      </c>
      <c r="D538" s="36" t="s">
        <v>61</v>
      </c>
      <c r="E538" s="35" t="s">
        <v>62</v>
      </c>
      <c r="F538" s="33">
        <v>1</v>
      </c>
    </row>
    <row r="539" spans="2:6" ht="21.75">
      <c r="B539" s="37" t="s">
        <v>64</v>
      </c>
      <c r="C539" s="44" t="s">
        <v>65</v>
      </c>
      <c r="D539" s="39">
        <v>6931796.56</v>
      </c>
      <c r="E539" s="39"/>
      <c r="F539" s="40"/>
    </row>
    <row r="540" spans="2:6" ht="21.75">
      <c r="B540" s="37" t="s">
        <v>129</v>
      </c>
      <c r="C540" s="44" t="s">
        <v>65</v>
      </c>
      <c r="D540" s="99">
        <v>71653.09</v>
      </c>
      <c r="E540" s="69"/>
      <c r="F540" s="40"/>
    </row>
    <row r="541" spans="2:6" ht="21.75">
      <c r="B541" s="37" t="s">
        <v>109</v>
      </c>
      <c r="C541" s="44" t="s">
        <v>65</v>
      </c>
      <c r="D541" s="70">
        <v>400257.69</v>
      </c>
      <c r="E541" s="69"/>
      <c r="F541" s="40"/>
    </row>
    <row r="542" spans="2:6" ht="21.75">
      <c r="B542" s="37" t="s">
        <v>66</v>
      </c>
      <c r="C542" s="44" t="s">
        <v>67</v>
      </c>
      <c r="D542" s="71">
        <v>500000</v>
      </c>
      <c r="E542" s="69"/>
      <c r="F542" s="40"/>
    </row>
    <row r="543" spans="2:6" ht="21.75">
      <c r="B543" s="37" t="s">
        <v>88</v>
      </c>
      <c r="C543" s="44"/>
      <c r="D543" s="122">
        <v>1940698.69</v>
      </c>
      <c r="E543" s="69"/>
      <c r="F543" s="40"/>
    </row>
    <row r="544" spans="2:6" ht="21.75">
      <c r="B544" s="43" t="s">
        <v>32</v>
      </c>
      <c r="C544" s="44" t="s">
        <v>68</v>
      </c>
      <c r="D544" s="99">
        <v>0</v>
      </c>
      <c r="E544" s="69"/>
      <c r="F544" s="40"/>
    </row>
    <row r="545" spans="2:6" ht="21.75">
      <c r="B545" s="43" t="s">
        <v>20</v>
      </c>
      <c r="C545" s="44" t="s">
        <v>50</v>
      </c>
      <c r="D545" s="72">
        <v>2458076</v>
      </c>
      <c r="E545" s="69"/>
      <c r="F545" s="40"/>
    </row>
    <row r="546" spans="2:6" ht="21.75">
      <c r="B546" s="43" t="s">
        <v>21</v>
      </c>
      <c r="C546" s="44" t="s">
        <v>51</v>
      </c>
      <c r="D546" s="72">
        <v>146280</v>
      </c>
      <c r="E546" s="69"/>
      <c r="F546" s="40"/>
    </row>
    <row r="547" spans="2:6" ht="21.75">
      <c r="B547" s="43" t="s">
        <v>22</v>
      </c>
      <c r="C547" s="44" t="s">
        <v>69</v>
      </c>
      <c r="D547" s="72">
        <v>755400</v>
      </c>
      <c r="E547" s="69"/>
      <c r="F547" s="40"/>
    </row>
    <row r="548" spans="2:6" ht="21.75">
      <c r="B548" s="43" t="s">
        <v>130</v>
      </c>
      <c r="C548" s="121">
        <v>7130</v>
      </c>
      <c r="D548" s="72">
        <v>419643.6</v>
      </c>
      <c r="E548" s="69"/>
      <c r="F548" s="40"/>
    </row>
    <row r="549" spans="2:6" ht="21.75">
      <c r="B549" s="43" t="s">
        <v>23</v>
      </c>
      <c r="C549" s="44" t="s">
        <v>52</v>
      </c>
      <c r="D549" s="72">
        <v>1900978.5</v>
      </c>
      <c r="E549" s="69"/>
      <c r="F549" s="40"/>
    </row>
    <row r="550" spans="2:6" ht="21.75">
      <c r="B550" s="43" t="s">
        <v>24</v>
      </c>
      <c r="C550" s="44" t="s">
        <v>53</v>
      </c>
      <c r="D550" s="72">
        <v>2311949.54</v>
      </c>
      <c r="E550" s="69"/>
      <c r="F550" s="40"/>
    </row>
    <row r="551" spans="2:6" ht="21.75">
      <c r="B551" s="43" t="s">
        <v>25</v>
      </c>
      <c r="C551" s="44" t="s">
        <v>70</v>
      </c>
      <c r="D551" s="99">
        <v>1375160.92</v>
      </c>
      <c r="E551" s="69"/>
      <c r="F551" s="40"/>
    </row>
    <row r="552" spans="2:6" ht="21.75">
      <c r="B552" s="43" t="s">
        <v>26</v>
      </c>
      <c r="C552" s="44" t="s">
        <v>54</v>
      </c>
      <c r="D552" s="99">
        <v>481790.12</v>
      </c>
      <c r="E552" s="69"/>
      <c r="F552" s="40"/>
    </row>
    <row r="553" spans="2:6" ht="21.75">
      <c r="B553" s="75" t="s">
        <v>15</v>
      </c>
      <c r="C553" s="76" t="s">
        <v>55</v>
      </c>
      <c r="D553" s="99">
        <v>670900</v>
      </c>
      <c r="E553" s="69"/>
      <c r="F553" s="40"/>
    </row>
    <row r="554" spans="2:6" ht="21.75">
      <c r="B554" s="75" t="s">
        <v>27</v>
      </c>
      <c r="C554" s="111">
        <v>450</v>
      </c>
      <c r="D554" s="99">
        <v>89400</v>
      </c>
      <c r="E554" s="69"/>
      <c r="F554" s="40"/>
    </row>
    <row r="555" spans="2:6" ht="21.75">
      <c r="B555" s="75" t="s">
        <v>28</v>
      </c>
      <c r="C555" s="111">
        <v>500</v>
      </c>
      <c r="D555" s="99">
        <v>753000</v>
      </c>
      <c r="E555" s="69"/>
      <c r="F555" s="40"/>
    </row>
    <row r="556" spans="2:6" ht="21.75">
      <c r="B556" s="75" t="s">
        <v>19</v>
      </c>
      <c r="C556" s="112" t="s">
        <v>102</v>
      </c>
      <c r="D556" s="99">
        <v>366780.8</v>
      </c>
      <c r="E556" s="69"/>
      <c r="F556" s="40"/>
    </row>
    <row r="557" spans="2:6" ht="21.75">
      <c r="B557" s="75" t="s">
        <v>148</v>
      </c>
      <c r="C557" s="112"/>
      <c r="D557" s="116">
        <v>34000</v>
      </c>
      <c r="E557" s="69"/>
      <c r="F557" s="40"/>
    </row>
    <row r="558" spans="2:6" ht="21.75">
      <c r="B558" s="75" t="s">
        <v>113</v>
      </c>
      <c r="C558" s="112"/>
      <c r="D558" s="116">
        <v>14548</v>
      </c>
      <c r="E558" s="69"/>
      <c r="F558" s="40"/>
    </row>
    <row r="559" spans="2:6" ht="21.75">
      <c r="B559" s="75" t="s">
        <v>29</v>
      </c>
      <c r="C559" s="77" t="s">
        <v>71</v>
      </c>
      <c r="D559" s="69"/>
      <c r="E559" s="72">
        <v>301565.86</v>
      </c>
      <c r="F559" s="40"/>
    </row>
    <row r="560" spans="2:6" ht="21.75">
      <c r="B560" s="75" t="s">
        <v>92</v>
      </c>
      <c r="C560" s="77"/>
      <c r="D560" s="69"/>
      <c r="E560" s="72">
        <v>4046697.5</v>
      </c>
      <c r="F560" s="40"/>
    </row>
    <row r="561" spans="2:6" ht="21.75">
      <c r="B561" s="43" t="s">
        <v>84</v>
      </c>
      <c r="C561" s="114">
        <v>704</v>
      </c>
      <c r="D561" s="99">
        <v>0</v>
      </c>
      <c r="E561" s="99">
        <v>0</v>
      </c>
      <c r="F561" s="40"/>
    </row>
    <row r="562" spans="2:6" ht="21.75">
      <c r="B562" s="75" t="s">
        <v>72</v>
      </c>
      <c r="C562" s="77" t="s">
        <v>73</v>
      </c>
      <c r="D562" s="69"/>
      <c r="E562" s="72">
        <v>24912572.99</v>
      </c>
      <c r="F562" s="40"/>
    </row>
    <row r="563" spans="2:6" ht="21.75">
      <c r="B563" s="75" t="s">
        <v>74</v>
      </c>
      <c r="C563" s="77" t="s">
        <v>75</v>
      </c>
      <c r="D563" s="69"/>
      <c r="E563" s="99">
        <v>6858.34</v>
      </c>
      <c r="F563" s="40"/>
    </row>
    <row r="564" spans="2:6" ht="21.75">
      <c r="B564" s="75" t="s">
        <v>76</v>
      </c>
      <c r="C564" s="77" t="s">
        <v>77</v>
      </c>
      <c r="D564" s="69"/>
      <c r="E564" s="72">
        <v>16040</v>
      </c>
      <c r="F564" s="40"/>
    </row>
    <row r="565" spans="2:6" ht="21.75">
      <c r="B565" s="75" t="s">
        <v>78</v>
      </c>
      <c r="C565" s="77" t="s">
        <v>79</v>
      </c>
      <c r="D565" s="69"/>
      <c r="E565" s="72">
        <v>6253.85</v>
      </c>
      <c r="F565" s="40"/>
    </row>
    <row r="566" spans="2:6" ht="21.75">
      <c r="B566" s="75" t="s">
        <v>80</v>
      </c>
      <c r="C566" s="76" t="s">
        <v>81</v>
      </c>
      <c r="D566" s="69"/>
      <c r="E566" s="72">
        <v>7504.62</v>
      </c>
      <c r="F566" s="40"/>
    </row>
    <row r="567" spans="2:6" ht="21.75">
      <c r="B567" s="75" t="s">
        <v>82</v>
      </c>
      <c r="C567" s="78"/>
      <c r="D567" s="69"/>
      <c r="E567" s="72">
        <v>400257.69</v>
      </c>
      <c r="F567" s="40"/>
    </row>
    <row r="568" spans="2:6" ht="21.75">
      <c r="B568" s="75" t="s">
        <v>90</v>
      </c>
      <c r="C568" s="78"/>
      <c r="D568" s="69"/>
      <c r="E568" s="99">
        <v>0</v>
      </c>
      <c r="F568" s="40"/>
    </row>
    <row r="569" spans="2:6" ht="21.75">
      <c r="B569" s="46" t="s">
        <v>116</v>
      </c>
      <c r="C569" s="73"/>
      <c r="D569" s="68"/>
      <c r="E569" s="72">
        <v>19456</v>
      </c>
      <c r="F569" s="40"/>
    </row>
    <row r="570" spans="2:6" ht="21.75">
      <c r="B570" s="46" t="s">
        <v>87</v>
      </c>
      <c r="C570" s="73"/>
      <c r="D570" s="68"/>
      <c r="E570" s="72">
        <v>105500</v>
      </c>
      <c r="F570" s="40"/>
    </row>
    <row r="571" spans="2:6" ht="21.75">
      <c r="B571" s="100" t="s">
        <v>141</v>
      </c>
      <c r="C571" s="73"/>
      <c r="D571" s="99">
        <v>3999500</v>
      </c>
      <c r="E571" s="72"/>
      <c r="F571" s="40"/>
    </row>
    <row r="572" spans="2:6" ht="21.75">
      <c r="B572" s="100" t="s">
        <v>142</v>
      </c>
      <c r="C572" s="73"/>
      <c r="D572" s="99">
        <v>493000</v>
      </c>
      <c r="E572" s="72"/>
      <c r="F572" s="40"/>
    </row>
    <row r="573" spans="2:6" ht="21.75">
      <c r="B573" s="100" t="s">
        <v>146</v>
      </c>
      <c r="C573" s="73"/>
      <c r="D573" s="99">
        <v>3688180.06</v>
      </c>
      <c r="E573" s="72"/>
      <c r="F573" s="40"/>
    </row>
    <row r="574" spans="2:6" ht="21.75">
      <c r="B574" s="100" t="s">
        <v>175</v>
      </c>
      <c r="C574" s="73"/>
      <c r="D574" s="99">
        <v>17500</v>
      </c>
      <c r="E574" s="72"/>
      <c r="F574" s="40"/>
    </row>
    <row r="575" spans="2:6" ht="21.75">
      <c r="B575" s="100" t="s">
        <v>184</v>
      </c>
      <c r="C575" s="73"/>
      <c r="D575" s="99">
        <v>31354.4</v>
      </c>
      <c r="E575" s="72">
        <v>0</v>
      </c>
      <c r="F575" s="40"/>
    </row>
    <row r="576" spans="2:6" ht="21.75">
      <c r="B576" s="80" t="s">
        <v>147</v>
      </c>
      <c r="C576" s="123"/>
      <c r="D576" s="79"/>
      <c r="E576" s="124">
        <v>29141.12</v>
      </c>
      <c r="F576" s="40"/>
    </row>
    <row r="577" spans="2:7" ht="22.5" thickBot="1">
      <c r="B577" s="74"/>
      <c r="C577" s="74"/>
      <c r="D577" s="87">
        <f>SUM(D539:D576)</f>
        <v>29851847.969999995</v>
      </c>
      <c r="E577" s="88">
        <f>SUM(E556:E576)</f>
        <v>29851847.970000003</v>
      </c>
      <c r="F577" s="40"/>
      <c r="G577" s="47">
        <f>SUM(D577-E577)</f>
        <v>-7.450580596923828E-09</v>
      </c>
    </row>
    <row r="578" spans="2:7" ht="22.5" thickTop="1">
      <c r="B578" s="74"/>
      <c r="C578" s="74"/>
      <c r="D578" s="82"/>
      <c r="E578" s="126"/>
      <c r="F578" s="40"/>
      <c r="G578" s="47"/>
    </row>
    <row r="580" spans="1:5" ht="21.75">
      <c r="A580" s="115" t="s">
        <v>120</v>
      </c>
      <c r="B580" s="115"/>
      <c r="C580" s="120" t="s">
        <v>121</v>
      </c>
      <c r="D580" s="103"/>
      <c r="E580" s="103" t="s">
        <v>151</v>
      </c>
    </row>
    <row r="581" spans="2:5" ht="21.75">
      <c r="B581" s="33" t="s">
        <v>185</v>
      </c>
      <c r="C581" s="120" t="s">
        <v>122</v>
      </c>
      <c r="E581" s="103" t="s">
        <v>152</v>
      </c>
    </row>
  </sheetData>
  <sheetProtection/>
  <mergeCells count="47">
    <mergeCell ref="B488:E488"/>
    <mergeCell ref="B489:E489"/>
    <mergeCell ref="C532:D532"/>
    <mergeCell ref="B346:E346"/>
    <mergeCell ref="C389:D389"/>
    <mergeCell ref="B395:E395"/>
    <mergeCell ref="C437:D437"/>
    <mergeCell ref="B393:E393"/>
    <mergeCell ref="B394:E394"/>
    <mergeCell ref="B297:E297"/>
    <mergeCell ref="C340:D340"/>
    <mergeCell ref="B246:E246"/>
    <mergeCell ref="B247:E247"/>
    <mergeCell ref="B248:E248"/>
    <mergeCell ref="C291:D291"/>
    <mergeCell ref="B295:E295"/>
    <mergeCell ref="B296:E296"/>
    <mergeCell ref="B199:E199"/>
    <mergeCell ref="C242:D242"/>
    <mergeCell ref="B197:E197"/>
    <mergeCell ref="B198:E198"/>
    <mergeCell ref="B1:E1"/>
    <mergeCell ref="B2:E2"/>
    <mergeCell ref="B3:E3"/>
    <mergeCell ref="C46:D46"/>
    <mergeCell ref="B50:E50"/>
    <mergeCell ref="B51:E51"/>
    <mergeCell ref="B52:E52"/>
    <mergeCell ref="C95:D95"/>
    <mergeCell ref="B148:E148"/>
    <mergeCell ref="B149:E149"/>
    <mergeCell ref="B150:E150"/>
    <mergeCell ref="C193:D193"/>
    <mergeCell ref="B99:E99"/>
    <mergeCell ref="B100:E100"/>
    <mergeCell ref="B101:E101"/>
    <mergeCell ref="C144:D144"/>
    <mergeCell ref="B535:E535"/>
    <mergeCell ref="B536:E536"/>
    <mergeCell ref="B537:E537"/>
    <mergeCell ref="B344:E344"/>
    <mergeCell ref="B345:E345"/>
    <mergeCell ref="B440:E440"/>
    <mergeCell ref="B441:E441"/>
    <mergeCell ref="B442:E442"/>
    <mergeCell ref="C484:D484"/>
    <mergeCell ref="B487:E487"/>
  </mergeCells>
  <printOptions/>
  <pageMargins left="0.42" right="0.118110236220472" top="0.36" bottom="0.1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8"/>
  <sheetViews>
    <sheetView tabSelected="1" zoomScalePageLayoutView="0" workbookViewId="0" topLeftCell="A1">
      <selection activeCell="D485" sqref="D485"/>
    </sheetView>
  </sheetViews>
  <sheetFormatPr defaultColWidth="9.140625" defaultRowHeight="12.75"/>
  <cols>
    <col min="1" max="1" width="1.421875" style="1" customWidth="1"/>
    <col min="2" max="2" width="19.140625" style="1" customWidth="1"/>
    <col min="3" max="3" width="18.28125" style="1" customWidth="1"/>
    <col min="4" max="4" width="33.8515625" style="1" customWidth="1"/>
    <col min="5" max="5" width="9.140625" style="1" customWidth="1"/>
    <col min="6" max="6" width="18.28125" style="1" customWidth="1"/>
    <col min="7" max="7" width="9.140625" style="1" customWidth="1"/>
    <col min="8" max="8" width="14.8515625" style="1" customWidth="1"/>
    <col min="9" max="9" width="12.7109375" style="1" bestFit="1" customWidth="1"/>
    <col min="10" max="16384" width="9.140625" style="1" customWidth="1"/>
  </cols>
  <sheetData>
    <row r="1" spans="2:8" ht="23.25">
      <c r="B1" s="32" t="s">
        <v>39</v>
      </c>
      <c r="H1" s="30">
        <v>1</v>
      </c>
    </row>
    <row r="2" spans="2:6" ht="26.25">
      <c r="B2" s="32" t="s">
        <v>40</v>
      </c>
      <c r="E2" s="110" t="s">
        <v>124</v>
      </c>
      <c r="F2" s="110"/>
    </row>
    <row r="3" spans="2:7" ht="23.25">
      <c r="B3" s="141" t="s">
        <v>0</v>
      </c>
      <c r="C3" s="141"/>
      <c r="D3" s="141"/>
      <c r="E3" s="141"/>
      <c r="F3" s="141"/>
      <c r="G3" s="141"/>
    </row>
    <row r="4" ht="23.25">
      <c r="E4" s="48" t="s">
        <v>125</v>
      </c>
    </row>
    <row r="5" spans="2:6" ht="23.25">
      <c r="B5" s="137" t="s">
        <v>1</v>
      </c>
      <c r="C5" s="137"/>
      <c r="D5" s="138" t="s">
        <v>4</v>
      </c>
      <c r="E5" s="4" t="s">
        <v>5</v>
      </c>
      <c r="F5" s="7" t="s">
        <v>7</v>
      </c>
    </row>
    <row r="6" spans="2:6" ht="23.25">
      <c r="B6" s="5" t="s">
        <v>83</v>
      </c>
      <c r="C6" s="5" t="s">
        <v>3</v>
      </c>
      <c r="D6" s="139"/>
      <c r="E6" s="5" t="s">
        <v>6</v>
      </c>
      <c r="F6" s="5" t="s">
        <v>3</v>
      </c>
    </row>
    <row r="7" spans="2:6" ht="23.25">
      <c r="B7" s="6" t="s">
        <v>2</v>
      </c>
      <c r="C7" s="6" t="s">
        <v>2</v>
      </c>
      <c r="D7" s="140"/>
      <c r="E7" s="8"/>
      <c r="F7" s="6" t="s">
        <v>2</v>
      </c>
    </row>
    <row r="8" spans="2:6" ht="23.25">
      <c r="B8" s="67" t="s">
        <v>126</v>
      </c>
      <c r="C8" s="17">
        <v>10239573.91</v>
      </c>
      <c r="D8" s="1" t="s">
        <v>127</v>
      </c>
      <c r="E8" s="9"/>
      <c r="F8" s="17">
        <v>10239573.91</v>
      </c>
    </row>
    <row r="9" spans="2:6" ht="23.25">
      <c r="B9" s="18"/>
      <c r="C9" s="18"/>
      <c r="D9" s="3" t="s">
        <v>99</v>
      </c>
      <c r="E9" s="10"/>
      <c r="F9" s="18"/>
    </row>
    <row r="10" spans="2:8" ht="23.25">
      <c r="B10" s="54">
        <v>222000</v>
      </c>
      <c r="C10" s="18">
        <v>0</v>
      </c>
      <c r="D10" s="1" t="s">
        <v>8</v>
      </c>
      <c r="E10" s="29" t="s">
        <v>41</v>
      </c>
      <c r="F10" s="18">
        <v>0</v>
      </c>
      <c r="H10" s="25"/>
    </row>
    <row r="11" spans="2:8" ht="23.25">
      <c r="B11" s="54">
        <v>164100</v>
      </c>
      <c r="C11" s="18">
        <v>0</v>
      </c>
      <c r="D11" s="1" t="s">
        <v>9</v>
      </c>
      <c r="E11" s="29" t="s">
        <v>42</v>
      </c>
      <c r="F11" s="18">
        <v>0</v>
      </c>
      <c r="H11" s="25"/>
    </row>
    <row r="12" spans="2:8" ht="23.25">
      <c r="B12" s="54">
        <v>80000</v>
      </c>
      <c r="C12" s="18">
        <v>2037.5</v>
      </c>
      <c r="D12" s="1" t="s">
        <v>10</v>
      </c>
      <c r="E12" s="29" t="s">
        <v>43</v>
      </c>
      <c r="F12" s="18">
        <v>2037.5</v>
      </c>
      <c r="H12" s="25"/>
    </row>
    <row r="13" spans="2:8" ht="23.25">
      <c r="B13" s="54">
        <v>260000</v>
      </c>
      <c r="C13" s="18">
        <v>0</v>
      </c>
      <c r="D13" s="1" t="s">
        <v>11</v>
      </c>
      <c r="E13" s="29" t="s">
        <v>44</v>
      </c>
      <c r="F13" s="18">
        <v>0</v>
      </c>
      <c r="H13" s="25"/>
    </row>
    <row r="14" spans="2:8" ht="23.25">
      <c r="B14" s="54">
        <v>61000</v>
      </c>
      <c r="C14" s="18">
        <v>2253</v>
      </c>
      <c r="D14" s="1" t="s">
        <v>12</v>
      </c>
      <c r="E14" s="29" t="s">
        <v>45</v>
      </c>
      <c r="F14" s="18">
        <v>2253</v>
      </c>
      <c r="H14" s="25"/>
    </row>
    <row r="15" spans="2:8" ht="23.25">
      <c r="B15" s="54"/>
      <c r="C15" s="18">
        <v>0</v>
      </c>
      <c r="D15" s="1" t="s">
        <v>13</v>
      </c>
      <c r="E15" s="29" t="s">
        <v>46</v>
      </c>
      <c r="F15" s="54">
        <v>0</v>
      </c>
      <c r="H15" s="25"/>
    </row>
    <row r="16" spans="2:8" ht="23.25">
      <c r="B16" s="54">
        <v>10910380</v>
      </c>
      <c r="C16" s="18">
        <v>429524.94</v>
      </c>
      <c r="D16" s="1" t="s">
        <v>14</v>
      </c>
      <c r="E16" s="29" t="s">
        <v>47</v>
      </c>
      <c r="F16" s="18">
        <v>429524.94</v>
      </c>
      <c r="H16" s="53"/>
    </row>
    <row r="17" spans="2:6" ht="23.25">
      <c r="B17" s="55">
        <v>6253760</v>
      </c>
      <c r="C17" s="18">
        <v>1187151</v>
      </c>
      <c r="D17" s="1" t="s">
        <v>107</v>
      </c>
      <c r="E17" s="29" t="s">
        <v>48</v>
      </c>
      <c r="F17" s="19">
        <v>1187151</v>
      </c>
    </row>
    <row r="18" spans="2:8" ht="32.25" customHeight="1" thickBot="1">
      <c r="B18" s="97">
        <f>SUM(B10:B17)</f>
        <v>17951240</v>
      </c>
      <c r="C18" s="20">
        <f>SUM(C10:C17)</f>
        <v>1620966.44</v>
      </c>
      <c r="E18" s="12"/>
      <c r="F18" s="20">
        <f>SUM(F10:F17)</f>
        <v>1620966.44</v>
      </c>
      <c r="H18" s="53">
        <f>SUM(F18:F19)</f>
        <v>1620966.44</v>
      </c>
    </row>
    <row r="19" spans="2:8" ht="24" thickTop="1">
      <c r="B19" s="13"/>
      <c r="C19" s="18">
        <v>0</v>
      </c>
      <c r="D19" s="1" t="s">
        <v>16</v>
      </c>
      <c r="E19" s="29" t="s">
        <v>49</v>
      </c>
      <c r="F19" s="21">
        <v>0</v>
      </c>
      <c r="H19" s="53"/>
    </row>
    <row r="20" spans="2:6" ht="23.25">
      <c r="B20" s="14"/>
      <c r="C20" s="18">
        <v>0</v>
      </c>
      <c r="D20" s="1" t="s">
        <v>17</v>
      </c>
      <c r="E20" s="10"/>
      <c r="F20" s="18">
        <v>0</v>
      </c>
    </row>
    <row r="21" spans="2:6" ht="23.25">
      <c r="B21" s="14"/>
      <c r="C21" s="18">
        <f>F21</f>
        <v>1245.44</v>
      </c>
      <c r="D21" s="1" t="s">
        <v>100</v>
      </c>
      <c r="E21" s="51">
        <v>900</v>
      </c>
      <c r="F21" s="18">
        <v>1245.44</v>
      </c>
    </row>
    <row r="22" spans="2:6" ht="23.25">
      <c r="B22" s="14"/>
      <c r="C22" s="18">
        <v>0</v>
      </c>
      <c r="D22" s="1" t="s">
        <v>29</v>
      </c>
      <c r="E22" s="49">
        <v>700</v>
      </c>
      <c r="F22" s="18">
        <v>0</v>
      </c>
    </row>
    <row r="23" spans="2:6" ht="23.25">
      <c r="B23" s="14"/>
      <c r="C23" s="18">
        <v>0</v>
      </c>
      <c r="D23" s="1" t="s">
        <v>31</v>
      </c>
      <c r="E23" s="51"/>
      <c r="F23" s="18">
        <v>0</v>
      </c>
    </row>
    <row r="24" spans="2:6" ht="23.25">
      <c r="B24" s="14"/>
      <c r="C24" s="18">
        <v>0</v>
      </c>
      <c r="D24" s="1" t="s">
        <v>32</v>
      </c>
      <c r="E24" s="52" t="s">
        <v>68</v>
      </c>
      <c r="F24" s="18">
        <v>0</v>
      </c>
    </row>
    <row r="25" spans="2:6" ht="23.25">
      <c r="B25" s="14"/>
      <c r="C25" s="18">
        <v>0</v>
      </c>
      <c r="D25" s="15" t="s">
        <v>86</v>
      </c>
      <c r="E25" s="52"/>
      <c r="F25" s="18">
        <v>0</v>
      </c>
    </row>
    <row r="26" spans="2:6" ht="23.25">
      <c r="B26" s="14"/>
      <c r="C26" s="18">
        <v>0</v>
      </c>
      <c r="D26" s="15" t="s">
        <v>87</v>
      </c>
      <c r="E26" s="89"/>
      <c r="F26" s="19">
        <v>0</v>
      </c>
    </row>
    <row r="27" spans="2:6" ht="23.25">
      <c r="B27" s="31"/>
      <c r="C27" s="18">
        <v>0</v>
      </c>
      <c r="D27" s="15" t="s">
        <v>85</v>
      </c>
      <c r="E27" s="59"/>
      <c r="F27" s="101">
        <v>0</v>
      </c>
    </row>
    <row r="28" spans="2:6" ht="23.25">
      <c r="B28" s="31"/>
      <c r="C28" s="10"/>
      <c r="D28" s="15"/>
      <c r="E28" s="52"/>
      <c r="F28" s="90"/>
    </row>
    <row r="29" spans="3:6" ht="23.25">
      <c r="C29" s="10"/>
      <c r="D29" s="15"/>
      <c r="E29" s="52"/>
      <c r="F29" s="90"/>
    </row>
    <row r="30" spans="3:6" ht="23.25">
      <c r="C30" s="11"/>
      <c r="E30" s="95"/>
      <c r="F30" s="91"/>
    </row>
    <row r="31" spans="3:6" ht="23.25">
      <c r="C31" s="23">
        <f>SUM(C19:C30)</f>
        <v>1245.44</v>
      </c>
      <c r="D31" s="2"/>
      <c r="E31" s="94"/>
      <c r="F31" s="23">
        <f>SUM(F19:F30)</f>
        <v>1245.44</v>
      </c>
    </row>
    <row r="32" spans="3:6" ht="23.25">
      <c r="C32" s="23">
        <f>SUM(C18+C31)</f>
        <v>1622211.88</v>
      </c>
      <c r="D32" s="2" t="s">
        <v>38</v>
      </c>
      <c r="E32" s="14"/>
      <c r="F32" s="23">
        <f>SUM(F18+F31)</f>
        <v>1622211.88</v>
      </c>
    </row>
    <row r="36" spans="2:8" ht="23.25">
      <c r="B36" s="137" t="s">
        <v>1</v>
      </c>
      <c r="C36" s="137"/>
      <c r="D36" s="138" t="s">
        <v>4</v>
      </c>
      <c r="E36" s="4" t="s">
        <v>5</v>
      </c>
      <c r="F36" s="7" t="s">
        <v>7</v>
      </c>
      <c r="H36" s="30">
        <v>2</v>
      </c>
    </row>
    <row r="37" spans="2:6" ht="23.25">
      <c r="B37" s="5" t="s">
        <v>83</v>
      </c>
      <c r="C37" s="5" t="s">
        <v>3</v>
      </c>
      <c r="D37" s="139"/>
      <c r="E37" s="5" t="s">
        <v>6</v>
      </c>
      <c r="F37" s="5" t="s">
        <v>3</v>
      </c>
    </row>
    <row r="38" spans="2:6" ht="21" customHeight="1">
      <c r="B38" s="6" t="s">
        <v>2</v>
      </c>
      <c r="C38" s="6" t="s">
        <v>2</v>
      </c>
      <c r="D38" s="140"/>
      <c r="E38" s="8"/>
      <c r="F38" s="6" t="s">
        <v>2</v>
      </c>
    </row>
    <row r="39" spans="2:6" ht="21" customHeight="1">
      <c r="B39" s="9"/>
      <c r="C39" s="17"/>
      <c r="D39" s="58" t="s">
        <v>18</v>
      </c>
      <c r="E39" s="57"/>
      <c r="F39" s="17"/>
    </row>
    <row r="40" spans="2:6" ht="21" customHeight="1">
      <c r="B40" s="18">
        <v>900000</v>
      </c>
      <c r="C40" s="18">
        <v>0</v>
      </c>
      <c r="D40" s="27" t="s">
        <v>19</v>
      </c>
      <c r="E40" s="62" t="s">
        <v>102</v>
      </c>
      <c r="F40" s="18">
        <v>0</v>
      </c>
    </row>
    <row r="41" spans="2:6" ht="21" customHeight="1">
      <c r="B41" s="18"/>
      <c r="C41" s="18">
        <v>0</v>
      </c>
      <c r="D41" s="27" t="s">
        <v>19</v>
      </c>
      <c r="E41" s="60" t="s">
        <v>101</v>
      </c>
      <c r="F41" s="18">
        <v>0</v>
      </c>
    </row>
    <row r="42" spans="2:6" ht="21" customHeight="1">
      <c r="B42" s="18">
        <v>2461600</v>
      </c>
      <c r="C42" s="18">
        <v>166870</v>
      </c>
      <c r="D42" s="61" t="s">
        <v>20</v>
      </c>
      <c r="E42" s="62" t="s">
        <v>50</v>
      </c>
      <c r="F42" s="18">
        <v>166870</v>
      </c>
    </row>
    <row r="43" spans="2:6" ht="21" customHeight="1">
      <c r="B43" s="18">
        <v>178880</v>
      </c>
      <c r="C43" s="18">
        <v>11700</v>
      </c>
      <c r="D43" s="61" t="s">
        <v>21</v>
      </c>
      <c r="E43" s="62" t="s">
        <v>51</v>
      </c>
      <c r="F43" s="18">
        <v>11700</v>
      </c>
    </row>
    <row r="44" spans="2:6" ht="21" customHeight="1">
      <c r="B44" s="18">
        <v>619000</v>
      </c>
      <c r="C44" s="18">
        <v>46630</v>
      </c>
      <c r="D44" s="61" t="s">
        <v>22</v>
      </c>
      <c r="E44" s="62" t="s">
        <v>69</v>
      </c>
      <c r="F44" s="18">
        <v>46630</v>
      </c>
    </row>
    <row r="45" spans="2:6" ht="21" customHeight="1">
      <c r="B45" s="18"/>
      <c r="C45" s="18">
        <v>0</v>
      </c>
      <c r="D45" s="61" t="s">
        <v>22</v>
      </c>
      <c r="E45" s="60" t="s">
        <v>103</v>
      </c>
      <c r="F45" s="18">
        <v>0</v>
      </c>
    </row>
    <row r="46" spans="2:6" ht="21" customHeight="1">
      <c r="B46" s="18">
        <v>2768000</v>
      </c>
      <c r="C46" s="18">
        <v>144697</v>
      </c>
      <c r="D46" s="61" t="s">
        <v>23</v>
      </c>
      <c r="E46" s="62" t="s">
        <v>52</v>
      </c>
      <c r="F46" s="18">
        <v>144697</v>
      </c>
    </row>
    <row r="47" spans="2:6" ht="21" customHeight="1">
      <c r="B47" s="18">
        <v>3821000</v>
      </c>
      <c r="C47" s="18">
        <v>3704</v>
      </c>
      <c r="D47" s="61" t="s">
        <v>24</v>
      </c>
      <c r="E47" s="62" t="s">
        <v>53</v>
      </c>
      <c r="F47" s="18">
        <v>3704</v>
      </c>
    </row>
    <row r="48" spans="2:8" ht="21" customHeight="1">
      <c r="B48" s="18"/>
      <c r="C48" s="18">
        <v>0</v>
      </c>
      <c r="D48" s="61" t="s">
        <v>24</v>
      </c>
      <c r="E48" s="60" t="s">
        <v>97</v>
      </c>
      <c r="F48" s="18">
        <v>0</v>
      </c>
      <c r="H48" s="25"/>
    </row>
    <row r="49" spans="2:8" ht="21" customHeight="1">
      <c r="B49" s="18">
        <v>2100000</v>
      </c>
      <c r="C49" s="18">
        <v>12328</v>
      </c>
      <c r="D49" s="61" t="s">
        <v>25</v>
      </c>
      <c r="E49" s="62" t="s">
        <v>70</v>
      </c>
      <c r="F49" s="18">
        <v>12328</v>
      </c>
      <c r="H49" s="25"/>
    </row>
    <row r="50" spans="2:8" ht="21" customHeight="1">
      <c r="B50" s="18"/>
      <c r="C50" s="18">
        <v>0</v>
      </c>
      <c r="D50" s="61" t="s">
        <v>25</v>
      </c>
      <c r="E50" s="60" t="s">
        <v>104</v>
      </c>
      <c r="F50" s="18">
        <v>0</v>
      </c>
      <c r="H50" s="25"/>
    </row>
    <row r="51" spans="2:6" ht="21" customHeight="1">
      <c r="B51" s="18">
        <v>760000</v>
      </c>
      <c r="C51" s="18">
        <v>0</v>
      </c>
      <c r="D51" s="61" t="s">
        <v>26</v>
      </c>
      <c r="E51" s="62" t="s">
        <v>54</v>
      </c>
      <c r="F51" s="18">
        <v>0</v>
      </c>
    </row>
    <row r="52" spans="2:6" ht="21" customHeight="1">
      <c r="B52" s="18">
        <v>740000</v>
      </c>
      <c r="C52" s="18">
        <v>0</v>
      </c>
      <c r="D52" s="61" t="s">
        <v>15</v>
      </c>
      <c r="E52" s="62" t="s">
        <v>55</v>
      </c>
      <c r="F52" s="18">
        <v>0</v>
      </c>
    </row>
    <row r="53" spans="2:6" ht="21" customHeight="1">
      <c r="B53" s="18">
        <v>96000</v>
      </c>
      <c r="C53" s="18">
        <v>0</v>
      </c>
      <c r="D53" s="61" t="s">
        <v>27</v>
      </c>
      <c r="E53" s="62" t="s">
        <v>56</v>
      </c>
      <c r="F53" s="18">
        <v>0</v>
      </c>
    </row>
    <row r="54" spans="2:6" ht="21" customHeight="1">
      <c r="B54" s="18">
        <v>2906000</v>
      </c>
      <c r="C54" s="18">
        <v>0</v>
      </c>
      <c r="D54" s="61" t="s">
        <v>28</v>
      </c>
      <c r="E54" s="62" t="s">
        <v>57</v>
      </c>
      <c r="F54" s="18">
        <v>0</v>
      </c>
    </row>
    <row r="55" spans="2:6" ht="21" customHeight="1">
      <c r="B55" s="19">
        <v>600760</v>
      </c>
      <c r="C55" s="22">
        <v>0</v>
      </c>
      <c r="D55" s="61" t="s">
        <v>108</v>
      </c>
      <c r="E55" s="62" t="s">
        <v>58</v>
      </c>
      <c r="F55" s="22">
        <v>0</v>
      </c>
    </row>
    <row r="56" spans="2:6" ht="21" customHeight="1" thickBot="1">
      <c r="B56" s="105">
        <f>SUM(B39:B55)</f>
        <v>17951240</v>
      </c>
      <c r="C56" s="20">
        <f>SUM(C40:C55)</f>
        <v>385929</v>
      </c>
      <c r="D56" s="61"/>
      <c r="E56" s="60"/>
      <c r="F56" s="20">
        <f>SUM(F40:F55)</f>
        <v>385929</v>
      </c>
    </row>
    <row r="57" spans="2:6" ht="21" customHeight="1" thickTop="1">
      <c r="B57" s="104"/>
      <c r="C57" s="18">
        <v>0</v>
      </c>
      <c r="D57" s="61" t="s">
        <v>29</v>
      </c>
      <c r="E57" s="49">
        <v>700</v>
      </c>
      <c r="F57" s="18">
        <v>0</v>
      </c>
    </row>
    <row r="58" spans="2:6" ht="22.5" customHeight="1">
      <c r="B58" s="14"/>
      <c r="C58" s="18">
        <v>22843.63</v>
      </c>
      <c r="D58" s="61" t="s">
        <v>96</v>
      </c>
      <c r="E58" s="51">
        <v>900</v>
      </c>
      <c r="F58" s="18">
        <v>22843.63</v>
      </c>
    </row>
    <row r="59" spans="1:6" ht="21" customHeight="1">
      <c r="A59" s="130"/>
      <c r="B59" s="131"/>
      <c r="C59" s="18">
        <v>0</v>
      </c>
      <c r="D59" s="63" t="s">
        <v>30</v>
      </c>
      <c r="E59" s="50" t="s">
        <v>68</v>
      </c>
      <c r="F59" s="18">
        <v>0</v>
      </c>
    </row>
    <row r="60" spans="1:6" ht="21" customHeight="1">
      <c r="A60" s="142" t="s">
        <v>112</v>
      </c>
      <c r="B60" s="133"/>
      <c r="C60" s="18">
        <v>0</v>
      </c>
      <c r="D60" s="63" t="s">
        <v>118</v>
      </c>
      <c r="E60" s="51">
        <v>600</v>
      </c>
      <c r="F60" s="18">
        <v>0</v>
      </c>
    </row>
    <row r="61" spans="1:6" ht="21" customHeight="1">
      <c r="A61" s="130" t="s">
        <v>98</v>
      </c>
      <c r="B61" s="131"/>
      <c r="C61" s="19">
        <v>338760</v>
      </c>
      <c r="D61" s="63" t="s">
        <v>85</v>
      </c>
      <c r="E61" s="59"/>
      <c r="F61" s="19">
        <v>338760</v>
      </c>
    </row>
    <row r="62" spans="1:6" ht="21" customHeight="1">
      <c r="A62" s="130"/>
      <c r="B62" s="131"/>
      <c r="C62" s="19">
        <v>240037.2</v>
      </c>
      <c r="D62" s="27" t="s">
        <v>117</v>
      </c>
      <c r="E62" s="62"/>
      <c r="F62" s="19">
        <v>240037.2</v>
      </c>
    </row>
    <row r="63" spans="1:6" ht="21" customHeight="1">
      <c r="A63" s="134"/>
      <c r="B63" s="135"/>
      <c r="C63" s="18">
        <v>22586.92</v>
      </c>
      <c r="D63" s="63" t="s">
        <v>89</v>
      </c>
      <c r="E63" s="59"/>
      <c r="F63" s="18">
        <v>22586.92</v>
      </c>
    </row>
    <row r="64" spans="1:6" ht="21" customHeight="1">
      <c r="A64" s="142" t="s">
        <v>115</v>
      </c>
      <c r="B64" s="133"/>
      <c r="C64" s="18"/>
      <c r="D64" s="65"/>
      <c r="E64" s="59"/>
      <c r="F64" s="18"/>
    </row>
    <row r="65" spans="1:6" ht="21" customHeight="1">
      <c r="A65" s="130" t="s">
        <v>110</v>
      </c>
      <c r="B65" s="131"/>
      <c r="C65" s="92"/>
      <c r="D65" s="65"/>
      <c r="E65" s="59"/>
      <c r="F65" s="92"/>
    </row>
    <row r="66" spans="1:6" ht="21" customHeight="1">
      <c r="A66" s="107"/>
      <c r="B66" s="108"/>
      <c r="C66" s="8"/>
      <c r="D66" s="65"/>
      <c r="E66" s="56"/>
      <c r="F66" s="8"/>
    </row>
    <row r="67" spans="1:6" ht="21" customHeight="1">
      <c r="A67" s="142"/>
      <c r="B67" s="133"/>
      <c r="C67" s="23">
        <f>SUM(C57:C66)</f>
        <v>624227.7500000001</v>
      </c>
      <c r="D67" s="63"/>
      <c r="E67" s="96"/>
      <c r="F67" s="23">
        <f>SUM(F57:F64)</f>
        <v>624227.7500000001</v>
      </c>
    </row>
    <row r="68" spans="1:6" ht="21" customHeight="1">
      <c r="A68" s="130" t="s">
        <v>135</v>
      </c>
      <c r="B68" s="131"/>
      <c r="C68" s="23">
        <f>SUM(C56+C67)</f>
        <v>1010156.7500000001</v>
      </c>
      <c r="D68" s="63"/>
      <c r="E68" s="66"/>
      <c r="F68" s="23">
        <f>SUM(F56+F67)</f>
        <v>1010156.7500000001</v>
      </c>
    </row>
    <row r="69" spans="1:6" ht="21" customHeight="1">
      <c r="A69" s="132" t="s">
        <v>137</v>
      </c>
      <c r="B69" s="133"/>
      <c r="C69" s="26"/>
      <c r="D69" s="64" t="s">
        <v>33</v>
      </c>
      <c r="E69" s="66"/>
      <c r="F69" s="26"/>
    </row>
    <row r="70" spans="1:6" ht="21" customHeight="1">
      <c r="A70" s="130" t="s">
        <v>136</v>
      </c>
      <c r="B70" s="131"/>
      <c r="C70" s="16"/>
      <c r="D70" s="2" t="s">
        <v>34</v>
      </c>
      <c r="F70" s="16"/>
    </row>
    <row r="71" spans="1:6" ht="21" customHeight="1">
      <c r="A71" s="118"/>
      <c r="B71" s="117"/>
      <c r="C71" s="16"/>
      <c r="D71" s="2" t="s">
        <v>35</v>
      </c>
      <c r="F71" s="16"/>
    </row>
    <row r="72" spans="1:6" ht="21.75" customHeight="1">
      <c r="A72" s="119"/>
      <c r="B72" s="113"/>
      <c r="C72" s="8"/>
      <c r="D72" s="2" t="s">
        <v>36</v>
      </c>
      <c r="F72" s="28">
        <f>SUM(F32-F68)</f>
        <v>612055.1299999998</v>
      </c>
    </row>
    <row r="73" spans="1:8" ht="21" customHeight="1">
      <c r="A73" s="119"/>
      <c r="B73" s="113"/>
      <c r="C73" s="98">
        <f>SUM(C8+C32-C68)</f>
        <v>10851629.04</v>
      </c>
      <c r="D73" s="2" t="s">
        <v>37</v>
      </c>
      <c r="F73" s="98">
        <f>SUM(F8+F32-F68)</f>
        <v>10851629.04</v>
      </c>
      <c r="H73" s="24">
        <f>SUM(C73-F73)</f>
        <v>0</v>
      </c>
    </row>
    <row r="74" spans="2:8" ht="21" customHeight="1">
      <c r="B74" s="24"/>
      <c r="C74" s="93"/>
      <c r="D74" s="2"/>
      <c r="F74" s="93"/>
      <c r="H74" s="24"/>
    </row>
    <row r="75" spans="2:8" ht="23.25">
      <c r="B75" s="32" t="s">
        <v>39</v>
      </c>
      <c r="H75" s="30">
        <v>3</v>
      </c>
    </row>
    <row r="76" spans="2:5" ht="26.25">
      <c r="B76" s="32" t="s">
        <v>40</v>
      </c>
      <c r="E76" s="110" t="s">
        <v>124</v>
      </c>
    </row>
    <row r="77" spans="2:7" ht="23.25">
      <c r="B77" s="136" t="s">
        <v>0</v>
      </c>
      <c r="C77" s="136"/>
      <c r="D77" s="136"/>
      <c r="E77" s="136"/>
      <c r="F77" s="136"/>
      <c r="G77" s="136"/>
    </row>
    <row r="78" ht="23.25">
      <c r="E78" s="48" t="s">
        <v>182</v>
      </c>
    </row>
    <row r="79" spans="2:6" ht="23.25">
      <c r="B79" s="137" t="s">
        <v>1</v>
      </c>
      <c r="C79" s="137"/>
      <c r="D79" s="138" t="s">
        <v>4</v>
      </c>
      <c r="E79" s="4" t="s">
        <v>5</v>
      </c>
      <c r="F79" s="7" t="s">
        <v>7</v>
      </c>
    </row>
    <row r="80" spans="2:6" ht="23.25">
      <c r="B80" s="5" t="s">
        <v>83</v>
      </c>
      <c r="C80" s="5" t="s">
        <v>3</v>
      </c>
      <c r="D80" s="139"/>
      <c r="E80" s="5" t="s">
        <v>6</v>
      </c>
      <c r="F80" s="5" t="s">
        <v>3</v>
      </c>
    </row>
    <row r="81" spans="2:6" ht="23.25">
      <c r="B81" s="6" t="s">
        <v>2</v>
      </c>
      <c r="C81" s="6" t="s">
        <v>2</v>
      </c>
      <c r="D81" s="140"/>
      <c r="E81" s="8"/>
      <c r="F81" s="6" t="s">
        <v>2</v>
      </c>
    </row>
    <row r="82" spans="2:6" ht="23.25">
      <c r="B82" s="67" t="s">
        <v>126</v>
      </c>
      <c r="C82" s="17">
        <v>10239573.91</v>
      </c>
      <c r="D82" s="1" t="s">
        <v>138</v>
      </c>
      <c r="E82" s="9"/>
      <c r="F82" s="17">
        <f>F73</f>
        <v>10851629.04</v>
      </c>
    </row>
    <row r="83" spans="2:6" ht="23.25">
      <c r="B83" s="18"/>
      <c r="C83" s="18"/>
      <c r="D83" s="3" t="s">
        <v>105</v>
      </c>
      <c r="E83" s="10"/>
      <c r="F83" s="18"/>
    </row>
    <row r="84" spans="2:9" ht="23.25">
      <c r="B84" s="54">
        <v>222000</v>
      </c>
      <c r="C84" s="18">
        <f aca="true" t="shared" si="0" ref="C84:C91">SUM(C10+F84)</f>
        <v>428.98</v>
      </c>
      <c r="D84" s="1" t="s">
        <v>8</v>
      </c>
      <c r="E84" s="29" t="s">
        <v>41</v>
      </c>
      <c r="F84" s="18">
        <v>428.98</v>
      </c>
      <c r="H84" s="25"/>
      <c r="I84" s="25"/>
    </row>
    <row r="85" spans="2:9" ht="23.25">
      <c r="B85" s="54">
        <v>164100</v>
      </c>
      <c r="C85" s="18">
        <f t="shared" si="0"/>
        <v>50</v>
      </c>
      <c r="D85" s="1" t="s">
        <v>9</v>
      </c>
      <c r="E85" s="29" t="s">
        <v>42</v>
      </c>
      <c r="F85" s="18">
        <v>50</v>
      </c>
      <c r="H85" s="25"/>
      <c r="I85" s="25"/>
    </row>
    <row r="86" spans="2:9" ht="23.25">
      <c r="B86" s="54">
        <v>80000</v>
      </c>
      <c r="C86" s="18">
        <f t="shared" si="0"/>
        <v>2037.5</v>
      </c>
      <c r="D86" s="1" t="s">
        <v>10</v>
      </c>
      <c r="E86" s="29" t="s">
        <v>43</v>
      </c>
      <c r="F86" s="18">
        <v>0</v>
      </c>
      <c r="H86" s="25"/>
      <c r="I86" s="25"/>
    </row>
    <row r="87" spans="2:9" ht="23.25">
      <c r="B87" s="54">
        <v>260000</v>
      </c>
      <c r="C87" s="18">
        <f t="shared" si="0"/>
        <v>29824</v>
      </c>
      <c r="D87" s="1" t="s">
        <v>11</v>
      </c>
      <c r="E87" s="29" t="s">
        <v>44</v>
      </c>
      <c r="F87" s="18">
        <v>29824</v>
      </c>
      <c r="H87" s="25"/>
      <c r="I87" s="25"/>
    </row>
    <row r="88" spans="2:9" ht="23.25">
      <c r="B88" s="54">
        <v>61000</v>
      </c>
      <c r="C88" s="18">
        <f t="shared" si="0"/>
        <v>6575</v>
      </c>
      <c r="D88" s="1" t="s">
        <v>12</v>
      </c>
      <c r="E88" s="29" t="s">
        <v>45</v>
      </c>
      <c r="F88" s="18">
        <v>4322</v>
      </c>
      <c r="H88" s="25"/>
      <c r="I88" s="25"/>
    </row>
    <row r="89" spans="2:9" ht="23.25">
      <c r="B89" s="54"/>
      <c r="C89" s="18">
        <f t="shared" si="0"/>
        <v>0</v>
      </c>
      <c r="D89" s="1" t="s">
        <v>13</v>
      </c>
      <c r="E89" s="29" t="s">
        <v>46</v>
      </c>
      <c r="F89" s="54">
        <v>0</v>
      </c>
      <c r="H89" s="25"/>
      <c r="I89" s="25"/>
    </row>
    <row r="90" spans="2:8" ht="23.25">
      <c r="B90" s="54">
        <v>10910380</v>
      </c>
      <c r="C90" s="18">
        <f t="shared" si="0"/>
        <v>1127838.64</v>
      </c>
      <c r="D90" s="1" t="s">
        <v>14</v>
      </c>
      <c r="E90" s="29" t="s">
        <v>47</v>
      </c>
      <c r="F90" s="18">
        <v>698313.7</v>
      </c>
      <c r="H90" s="53"/>
    </row>
    <row r="91" spans="2:6" ht="23.25">
      <c r="B91" s="55">
        <v>6253760</v>
      </c>
      <c r="C91" s="18">
        <f t="shared" si="0"/>
        <v>1187151</v>
      </c>
      <c r="D91" s="1" t="s">
        <v>15</v>
      </c>
      <c r="E91" s="29" t="s">
        <v>48</v>
      </c>
      <c r="F91" s="19">
        <v>0</v>
      </c>
    </row>
    <row r="92" spans="2:8" ht="32.25" customHeight="1" thickBot="1">
      <c r="B92" s="97">
        <f>SUM(B84:B91)</f>
        <v>17951240</v>
      </c>
      <c r="C92" s="20">
        <f>SUM(C84:C91)</f>
        <v>2353905.12</v>
      </c>
      <c r="E92" s="12"/>
      <c r="F92" s="20">
        <f>SUM(F84:F91)</f>
        <v>732938.6799999999</v>
      </c>
      <c r="H92" s="53">
        <f>SUM(F92:F93)</f>
        <v>858938.6799999999</v>
      </c>
    </row>
    <row r="93" spans="2:8" ht="24" thickTop="1">
      <c r="B93" s="13"/>
      <c r="C93" s="18">
        <f aca="true" t="shared" si="1" ref="C93:C101">SUM(C19+F93)</f>
        <v>126000</v>
      </c>
      <c r="D93" s="1" t="s">
        <v>16</v>
      </c>
      <c r="E93" s="29" t="s">
        <v>49</v>
      </c>
      <c r="F93" s="21">
        <v>126000</v>
      </c>
      <c r="H93" s="53"/>
    </row>
    <row r="94" spans="2:6" ht="23.25">
      <c r="B94" s="14"/>
      <c r="C94" s="18">
        <f t="shared" si="1"/>
        <v>0</v>
      </c>
      <c r="D94" s="1" t="s">
        <v>17</v>
      </c>
      <c r="E94" s="10"/>
      <c r="F94" s="18">
        <v>0</v>
      </c>
    </row>
    <row r="95" spans="2:6" ht="23.25">
      <c r="B95" s="14"/>
      <c r="C95" s="18">
        <f t="shared" si="1"/>
        <v>2366.92</v>
      </c>
      <c r="D95" s="1" t="s">
        <v>106</v>
      </c>
      <c r="E95" s="51">
        <v>900</v>
      </c>
      <c r="F95" s="18">
        <v>1121.48</v>
      </c>
    </row>
    <row r="96" spans="2:6" ht="23.25">
      <c r="B96" s="14"/>
      <c r="C96" s="18">
        <f t="shared" si="1"/>
        <v>0</v>
      </c>
      <c r="D96" s="1" t="s">
        <v>29</v>
      </c>
      <c r="E96" s="49">
        <v>700</v>
      </c>
      <c r="F96" s="18">
        <v>0</v>
      </c>
    </row>
    <row r="97" spans="2:6" ht="23.25">
      <c r="B97" s="14"/>
      <c r="C97" s="18">
        <f t="shared" si="1"/>
        <v>0</v>
      </c>
      <c r="D97" s="1" t="s">
        <v>31</v>
      </c>
      <c r="E97" s="51"/>
      <c r="F97" s="18">
        <v>0</v>
      </c>
    </row>
    <row r="98" spans="2:6" ht="23.25">
      <c r="B98" s="14"/>
      <c r="C98" s="18">
        <f t="shared" si="1"/>
        <v>0</v>
      </c>
      <c r="D98" s="1" t="s">
        <v>32</v>
      </c>
      <c r="E98" s="52" t="s">
        <v>68</v>
      </c>
      <c r="F98" s="18">
        <v>0</v>
      </c>
    </row>
    <row r="99" spans="2:6" ht="23.25">
      <c r="B99" s="14"/>
      <c r="C99" s="18">
        <f t="shared" si="1"/>
        <v>0</v>
      </c>
      <c r="D99" s="15" t="s">
        <v>86</v>
      </c>
      <c r="E99" s="52"/>
      <c r="F99" s="18">
        <v>0</v>
      </c>
    </row>
    <row r="100" spans="2:6" ht="23.25">
      <c r="B100" s="14"/>
      <c r="C100" s="18">
        <f t="shared" si="1"/>
        <v>0</v>
      </c>
      <c r="D100" s="15" t="s">
        <v>87</v>
      </c>
      <c r="E100" s="89"/>
      <c r="F100" s="19">
        <v>0</v>
      </c>
    </row>
    <row r="101" spans="2:6" ht="23.25">
      <c r="B101" s="31"/>
      <c r="C101" s="18">
        <f t="shared" si="1"/>
        <v>0</v>
      </c>
      <c r="D101" s="15" t="s">
        <v>85</v>
      </c>
      <c r="E101" s="59"/>
      <c r="F101" s="101">
        <v>0</v>
      </c>
    </row>
    <row r="102" spans="2:6" ht="23.25">
      <c r="B102" s="31"/>
      <c r="C102" s="10"/>
      <c r="D102" s="15"/>
      <c r="E102" s="52"/>
      <c r="F102" s="90"/>
    </row>
    <row r="103" spans="3:6" ht="23.25">
      <c r="C103" s="10"/>
      <c r="D103" s="15"/>
      <c r="E103" s="52"/>
      <c r="F103" s="90"/>
    </row>
    <row r="104" spans="3:6" ht="23.25">
      <c r="C104" s="11"/>
      <c r="E104" s="95"/>
      <c r="F104" s="91"/>
    </row>
    <row r="105" spans="3:6" ht="23.25">
      <c r="C105" s="23">
        <f>SUM(C93:C104)</f>
        <v>128366.92</v>
      </c>
      <c r="D105" s="2"/>
      <c r="E105" s="94"/>
      <c r="F105" s="23">
        <f>SUM(F93:F104)</f>
        <v>127121.48</v>
      </c>
    </row>
    <row r="106" spans="3:6" ht="23.25">
      <c r="C106" s="23">
        <f>SUM(C92+C105)</f>
        <v>2482272.04</v>
      </c>
      <c r="D106" s="2" t="s">
        <v>38</v>
      </c>
      <c r="E106" s="14"/>
      <c r="F106" s="23">
        <f>SUM(F92+F105)</f>
        <v>860060.1599999999</v>
      </c>
    </row>
    <row r="110" spans="2:8" ht="23.25">
      <c r="B110" s="137" t="s">
        <v>1</v>
      </c>
      <c r="C110" s="137"/>
      <c r="D110" s="138" t="s">
        <v>4</v>
      </c>
      <c r="E110" s="4" t="s">
        <v>5</v>
      </c>
      <c r="F110" s="7" t="s">
        <v>7</v>
      </c>
      <c r="H110" s="30">
        <v>4</v>
      </c>
    </row>
    <row r="111" spans="2:6" ht="23.25">
      <c r="B111" s="5" t="s">
        <v>83</v>
      </c>
      <c r="C111" s="5" t="s">
        <v>3</v>
      </c>
      <c r="D111" s="139"/>
      <c r="E111" s="5" t="s">
        <v>6</v>
      </c>
      <c r="F111" s="5" t="s">
        <v>3</v>
      </c>
    </row>
    <row r="112" spans="2:6" ht="21" customHeight="1">
      <c r="B112" s="6" t="s">
        <v>2</v>
      </c>
      <c r="C112" s="6" t="s">
        <v>2</v>
      </c>
      <c r="D112" s="140"/>
      <c r="E112" s="8"/>
      <c r="F112" s="6" t="s">
        <v>2</v>
      </c>
    </row>
    <row r="113" spans="2:6" ht="21" customHeight="1">
      <c r="B113" s="9"/>
      <c r="C113" s="17"/>
      <c r="D113" s="58" t="s">
        <v>18</v>
      </c>
      <c r="E113" s="57"/>
      <c r="F113" s="17"/>
    </row>
    <row r="114" spans="2:6" ht="21" customHeight="1">
      <c r="B114" s="18">
        <v>900000</v>
      </c>
      <c r="C114" s="18">
        <f aca="true" t="shared" si="2" ref="C114:C129">SUM(C40+F114)</f>
        <v>56189</v>
      </c>
      <c r="D114" s="27" t="s">
        <v>19</v>
      </c>
      <c r="E114" s="62" t="s">
        <v>102</v>
      </c>
      <c r="F114" s="18">
        <v>56189</v>
      </c>
    </row>
    <row r="115" spans="2:6" ht="21" customHeight="1">
      <c r="B115" s="18"/>
      <c r="C115" s="18">
        <f t="shared" si="2"/>
        <v>0</v>
      </c>
      <c r="D115" s="27" t="s">
        <v>19</v>
      </c>
      <c r="E115" s="60" t="s">
        <v>101</v>
      </c>
      <c r="F115" s="18">
        <v>0</v>
      </c>
    </row>
    <row r="116" spans="2:6" ht="21" customHeight="1">
      <c r="B116" s="18">
        <v>2461600</v>
      </c>
      <c r="C116" s="18">
        <f t="shared" si="2"/>
        <v>349940</v>
      </c>
      <c r="D116" s="61" t="s">
        <v>20</v>
      </c>
      <c r="E116" s="62" t="s">
        <v>50</v>
      </c>
      <c r="F116" s="18">
        <v>183070</v>
      </c>
    </row>
    <row r="117" spans="2:6" ht="21" customHeight="1">
      <c r="B117" s="18">
        <v>178880</v>
      </c>
      <c r="C117" s="18">
        <f t="shared" si="2"/>
        <v>23400</v>
      </c>
      <c r="D117" s="61" t="s">
        <v>21</v>
      </c>
      <c r="E117" s="62" t="s">
        <v>51</v>
      </c>
      <c r="F117" s="18">
        <v>11700</v>
      </c>
    </row>
    <row r="118" spans="2:6" ht="21" customHeight="1">
      <c r="B118" s="18">
        <v>619000</v>
      </c>
      <c r="C118" s="18">
        <f t="shared" si="2"/>
        <v>93000</v>
      </c>
      <c r="D118" s="61" t="s">
        <v>22</v>
      </c>
      <c r="E118" s="62" t="s">
        <v>69</v>
      </c>
      <c r="F118" s="18">
        <v>46370</v>
      </c>
    </row>
    <row r="119" spans="2:6" ht="21" customHeight="1">
      <c r="B119" s="18"/>
      <c r="C119" s="18">
        <f t="shared" si="2"/>
        <v>0</v>
      </c>
      <c r="D119" s="61" t="s">
        <v>22</v>
      </c>
      <c r="E119" s="60" t="s">
        <v>103</v>
      </c>
      <c r="F119" s="18">
        <v>0</v>
      </c>
    </row>
    <row r="120" spans="2:6" ht="21" customHeight="1">
      <c r="B120" s="18">
        <v>2768000</v>
      </c>
      <c r="C120" s="18">
        <f t="shared" si="2"/>
        <v>328505</v>
      </c>
      <c r="D120" s="61" t="s">
        <v>23</v>
      </c>
      <c r="E120" s="62" t="s">
        <v>52</v>
      </c>
      <c r="F120" s="18">
        <v>183808</v>
      </c>
    </row>
    <row r="121" spans="2:6" ht="21" customHeight="1">
      <c r="B121" s="18">
        <v>3821000</v>
      </c>
      <c r="C121" s="18">
        <f t="shared" si="2"/>
        <v>16411</v>
      </c>
      <c r="D121" s="61" t="s">
        <v>24</v>
      </c>
      <c r="E121" s="62" t="s">
        <v>53</v>
      </c>
      <c r="F121" s="18">
        <v>12707</v>
      </c>
    </row>
    <row r="122" spans="2:8" ht="21" customHeight="1">
      <c r="B122" s="18"/>
      <c r="C122" s="18">
        <f t="shared" si="2"/>
        <v>0</v>
      </c>
      <c r="D122" s="61" t="s">
        <v>24</v>
      </c>
      <c r="E122" s="60" t="s">
        <v>97</v>
      </c>
      <c r="F122" s="18">
        <v>0</v>
      </c>
      <c r="H122" s="25"/>
    </row>
    <row r="123" spans="2:8" ht="21" customHeight="1">
      <c r="B123" s="18">
        <v>2100000</v>
      </c>
      <c r="C123" s="18">
        <f t="shared" si="2"/>
        <v>22328</v>
      </c>
      <c r="D123" s="61" t="s">
        <v>25</v>
      </c>
      <c r="E123" s="62" t="s">
        <v>70</v>
      </c>
      <c r="F123" s="18">
        <v>10000</v>
      </c>
      <c r="H123" s="25"/>
    </row>
    <row r="124" spans="2:8" ht="21" customHeight="1">
      <c r="B124" s="18"/>
      <c r="C124" s="18">
        <f t="shared" si="2"/>
        <v>0</v>
      </c>
      <c r="D124" s="61" t="s">
        <v>25</v>
      </c>
      <c r="E124" s="60" t="s">
        <v>104</v>
      </c>
      <c r="F124" s="18">
        <v>0</v>
      </c>
      <c r="H124" s="25"/>
    </row>
    <row r="125" spans="2:6" ht="21" customHeight="1">
      <c r="B125" s="18">
        <v>760000</v>
      </c>
      <c r="C125" s="18">
        <f t="shared" si="2"/>
        <v>113</v>
      </c>
      <c r="D125" s="61" t="s">
        <v>26</v>
      </c>
      <c r="E125" s="62" t="s">
        <v>54</v>
      </c>
      <c r="F125" s="18">
        <v>113</v>
      </c>
    </row>
    <row r="126" spans="2:6" ht="21" customHeight="1">
      <c r="B126" s="18">
        <v>740000</v>
      </c>
      <c r="C126" s="18">
        <f t="shared" si="2"/>
        <v>258700</v>
      </c>
      <c r="D126" s="61" t="s">
        <v>15</v>
      </c>
      <c r="E126" s="62" t="s">
        <v>55</v>
      </c>
      <c r="F126" s="18">
        <v>258700</v>
      </c>
    </row>
    <row r="127" spans="2:6" ht="21" customHeight="1">
      <c r="B127" s="18">
        <v>96000</v>
      </c>
      <c r="C127" s="18">
        <f t="shared" si="2"/>
        <v>0</v>
      </c>
      <c r="D127" s="61" t="s">
        <v>27</v>
      </c>
      <c r="E127" s="62" t="s">
        <v>56</v>
      </c>
      <c r="F127" s="18">
        <v>0</v>
      </c>
    </row>
    <row r="128" spans="2:6" ht="21" customHeight="1">
      <c r="B128" s="18">
        <v>2906000</v>
      </c>
      <c r="C128" s="18">
        <f t="shared" si="2"/>
        <v>0</v>
      </c>
      <c r="D128" s="61" t="s">
        <v>28</v>
      </c>
      <c r="E128" s="62" t="s">
        <v>57</v>
      </c>
      <c r="F128" s="18">
        <v>0</v>
      </c>
    </row>
    <row r="129" spans="2:6" ht="21" customHeight="1">
      <c r="B129" s="19">
        <v>600760</v>
      </c>
      <c r="C129" s="18">
        <f t="shared" si="2"/>
        <v>0</v>
      </c>
      <c r="D129" s="61" t="s">
        <v>108</v>
      </c>
      <c r="E129" s="62" t="s">
        <v>58</v>
      </c>
      <c r="F129" s="22">
        <v>0</v>
      </c>
    </row>
    <row r="130" spans="2:6" ht="21" customHeight="1" thickBot="1">
      <c r="B130" s="105">
        <f>SUM(B113:B129)</f>
        <v>17951240</v>
      </c>
      <c r="C130" s="20">
        <f>SUM(C114:C129)</f>
        <v>1148586</v>
      </c>
      <c r="D130" s="61"/>
      <c r="E130" s="60"/>
      <c r="F130" s="20">
        <f>SUM(F114:F129)</f>
        <v>762657</v>
      </c>
    </row>
    <row r="131" spans="2:6" ht="21" customHeight="1" thickTop="1">
      <c r="B131" s="14"/>
      <c r="C131" s="18">
        <f aca="true" t="shared" si="3" ref="C131:C137">SUM(C57+F131)</f>
        <v>0</v>
      </c>
      <c r="D131" s="61" t="s">
        <v>29</v>
      </c>
      <c r="E131" s="49">
        <v>700</v>
      </c>
      <c r="F131" s="18">
        <v>0</v>
      </c>
    </row>
    <row r="132" spans="2:6" ht="22.5" customHeight="1">
      <c r="B132" s="14"/>
      <c r="C132" s="18">
        <f t="shared" si="3"/>
        <v>24089.07</v>
      </c>
      <c r="D132" s="61" t="s">
        <v>96</v>
      </c>
      <c r="E132" s="51">
        <v>900</v>
      </c>
      <c r="F132" s="18">
        <v>1245.44</v>
      </c>
    </row>
    <row r="133" spans="1:6" ht="21" customHeight="1">
      <c r="A133" s="130"/>
      <c r="B133" s="131"/>
      <c r="C133" s="18">
        <f t="shared" si="3"/>
        <v>0</v>
      </c>
      <c r="D133" s="63" t="s">
        <v>30</v>
      </c>
      <c r="E133" s="50" t="s">
        <v>68</v>
      </c>
      <c r="F133" s="18">
        <v>0</v>
      </c>
    </row>
    <row r="134" spans="1:6" ht="21" customHeight="1">
      <c r="A134" s="130" t="s">
        <v>143</v>
      </c>
      <c r="B134" s="131"/>
      <c r="C134" s="18">
        <f t="shared" si="3"/>
        <v>0</v>
      </c>
      <c r="D134" s="63" t="s">
        <v>118</v>
      </c>
      <c r="E134" s="51">
        <v>600</v>
      </c>
      <c r="F134" s="18">
        <v>0</v>
      </c>
    </row>
    <row r="135" spans="1:6" ht="21" customHeight="1">
      <c r="A135" s="130" t="s">
        <v>98</v>
      </c>
      <c r="B135" s="131"/>
      <c r="C135" s="18">
        <f t="shared" si="3"/>
        <v>636760</v>
      </c>
      <c r="D135" s="63" t="s">
        <v>85</v>
      </c>
      <c r="E135" s="59"/>
      <c r="F135" s="19">
        <v>298000</v>
      </c>
    </row>
    <row r="136" spans="1:6" ht="21" customHeight="1">
      <c r="A136" s="106"/>
      <c r="B136" s="106"/>
      <c r="C136" s="18">
        <f t="shared" si="3"/>
        <v>798081.2</v>
      </c>
      <c r="D136" s="27" t="s">
        <v>123</v>
      </c>
      <c r="E136" s="62"/>
      <c r="F136" s="19">
        <v>558044</v>
      </c>
    </row>
    <row r="137" spans="1:6" ht="21" customHeight="1">
      <c r="A137" s="134"/>
      <c r="B137" s="135"/>
      <c r="C137" s="18">
        <f t="shared" si="3"/>
        <v>22586.92</v>
      </c>
      <c r="D137" s="63" t="s">
        <v>89</v>
      </c>
      <c r="E137" s="59"/>
      <c r="F137" s="18">
        <v>0</v>
      </c>
    </row>
    <row r="138" spans="1:6" ht="21" customHeight="1">
      <c r="A138" s="134"/>
      <c r="B138" s="135"/>
      <c r="C138" s="18"/>
      <c r="D138" s="65"/>
      <c r="E138" s="59"/>
      <c r="F138" s="18"/>
    </row>
    <row r="139" spans="1:6" ht="21" customHeight="1">
      <c r="A139" s="130" t="s">
        <v>93</v>
      </c>
      <c r="B139" s="131"/>
      <c r="C139" s="18"/>
      <c r="D139" s="65"/>
      <c r="E139" s="59"/>
      <c r="F139" s="92"/>
    </row>
    <row r="140" spans="1:6" ht="21" customHeight="1">
      <c r="A140" s="130" t="s">
        <v>91</v>
      </c>
      <c r="B140" s="131"/>
      <c r="C140" s="8"/>
      <c r="D140" s="65"/>
      <c r="E140" s="56"/>
      <c r="F140" s="8"/>
    </row>
    <row r="141" spans="1:6" ht="21" customHeight="1">
      <c r="A141" s="130"/>
      <c r="B141" s="131"/>
      <c r="C141" s="23">
        <f>SUM(C131:C140)</f>
        <v>1481517.19</v>
      </c>
      <c r="D141" s="63"/>
      <c r="E141" s="96"/>
      <c r="F141" s="23">
        <f>SUM(F131:F138)</f>
        <v>857289.44</v>
      </c>
    </row>
    <row r="142" spans="1:6" ht="21" customHeight="1">
      <c r="A142" s="130"/>
      <c r="B142" s="131"/>
      <c r="C142" s="23">
        <f>SUM(C130+C141)</f>
        <v>2630103.19</v>
      </c>
      <c r="D142" s="63"/>
      <c r="E142" s="66"/>
      <c r="F142" s="23">
        <f>SUM(F130+F141)</f>
        <v>1619946.44</v>
      </c>
    </row>
    <row r="143" spans="1:6" ht="21" customHeight="1">
      <c r="A143" s="109"/>
      <c r="B143" s="109"/>
      <c r="C143" s="26"/>
      <c r="D143" s="64" t="s">
        <v>33</v>
      </c>
      <c r="E143" s="66"/>
      <c r="F143" s="26"/>
    </row>
    <row r="144" spans="1:6" ht="21" customHeight="1">
      <c r="A144" s="130" t="s">
        <v>135</v>
      </c>
      <c r="B144" s="131"/>
      <c r="C144" s="16"/>
      <c r="D144" s="2" t="s">
        <v>34</v>
      </c>
      <c r="F144" s="16"/>
    </row>
    <row r="145" spans="1:6" ht="21" customHeight="1">
      <c r="A145" s="132" t="s">
        <v>137</v>
      </c>
      <c r="B145" s="133"/>
      <c r="C145" s="16"/>
      <c r="D145" s="2" t="s">
        <v>35</v>
      </c>
      <c r="F145" s="16"/>
    </row>
    <row r="146" spans="1:6" ht="21.75" customHeight="1">
      <c r="A146" s="130" t="s">
        <v>136</v>
      </c>
      <c r="B146" s="131"/>
      <c r="C146" s="8"/>
      <c r="D146" s="2" t="s">
        <v>36</v>
      </c>
      <c r="F146" s="28">
        <f>SUM(F106-F142)</f>
        <v>-759886.28</v>
      </c>
    </row>
    <row r="147" spans="2:8" ht="21" customHeight="1">
      <c r="B147" s="24"/>
      <c r="C147" s="98">
        <f>SUM(C82+C106-C142)</f>
        <v>10091742.76</v>
      </c>
      <c r="D147" s="2" t="s">
        <v>37</v>
      </c>
      <c r="F147" s="98">
        <f>SUM(F82+F106-F142)</f>
        <v>10091742.76</v>
      </c>
      <c r="H147" s="24">
        <f>SUM(C147-F147)</f>
        <v>0</v>
      </c>
    </row>
    <row r="148" spans="2:8" ht="21" customHeight="1">
      <c r="B148" s="24"/>
      <c r="C148" s="93"/>
      <c r="D148" s="2"/>
      <c r="F148" s="93"/>
      <c r="H148" s="24"/>
    </row>
    <row r="149" spans="2:8" ht="23.25">
      <c r="B149" s="32" t="s">
        <v>39</v>
      </c>
      <c r="H149" s="30">
        <v>5</v>
      </c>
    </row>
    <row r="150" spans="2:5" ht="26.25">
      <c r="B150" s="32" t="s">
        <v>40</v>
      </c>
      <c r="E150" s="110" t="s">
        <v>124</v>
      </c>
    </row>
    <row r="151" spans="2:7" ht="23.25">
      <c r="B151" s="136" t="s">
        <v>0</v>
      </c>
      <c r="C151" s="136"/>
      <c r="D151" s="136"/>
      <c r="E151" s="136"/>
      <c r="F151" s="136"/>
      <c r="G151" s="136"/>
    </row>
    <row r="152" ht="23.25">
      <c r="E152" s="48" t="s">
        <v>139</v>
      </c>
    </row>
    <row r="153" spans="2:6" ht="23.25">
      <c r="B153" s="137" t="s">
        <v>1</v>
      </c>
      <c r="C153" s="137"/>
      <c r="D153" s="138" t="s">
        <v>4</v>
      </c>
      <c r="E153" s="4" t="s">
        <v>5</v>
      </c>
      <c r="F153" s="7" t="s">
        <v>7</v>
      </c>
    </row>
    <row r="154" spans="2:6" ht="23.25">
      <c r="B154" s="5" t="s">
        <v>83</v>
      </c>
      <c r="C154" s="5" t="s">
        <v>3</v>
      </c>
      <c r="D154" s="139"/>
      <c r="E154" s="5" t="s">
        <v>6</v>
      </c>
      <c r="F154" s="5" t="s">
        <v>3</v>
      </c>
    </row>
    <row r="155" spans="2:6" ht="23.25">
      <c r="B155" s="6" t="s">
        <v>2</v>
      </c>
      <c r="C155" s="6" t="s">
        <v>2</v>
      </c>
      <c r="D155" s="140"/>
      <c r="E155" s="8"/>
      <c r="F155" s="6" t="s">
        <v>2</v>
      </c>
    </row>
    <row r="156" spans="2:6" ht="23.25">
      <c r="B156" s="67" t="s">
        <v>126</v>
      </c>
      <c r="C156" s="17">
        <v>10239573.91</v>
      </c>
      <c r="D156" s="1" t="s">
        <v>140</v>
      </c>
      <c r="E156" s="9"/>
      <c r="F156" s="17">
        <f>F147</f>
        <v>10091742.76</v>
      </c>
    </row>
    <row r="157" spans="2:6" ht="23.25">
      <c r="B157" s="18"/>
      <c r="C157" s="18"/>
      <c r="D157" s="3" t="s">
        <v>105</v>
      </c>
      <c r="E157" s="10"/>
      <c r="F157" s="18"/>
    </row>
    <row r="158" spans="2:9" ht="23.25">
      <c r="B158" s="54">
        <v>222000</v>
      </c>
      <c r="C158" s="18">
        <f aca="true" t="shared" si="4" ref="C158:C165">SUM(C84+F158)</f>
        <v>2450.17</v>
      </c>
      <c r="D158" s="1" t="s">
        <v>8</v>
      </c>
      <c r="E158" s="29" t="s">
        <v>41</v>
      </c>
      <c r="F158" s="18">
        <v>2021.19</v>
      </c>
      <c r="H158" s="25"/>
      <c r="I158" s="25"/>
    </row>
    <row r="159" spans="2:9" ht="23.25">
      <c r="B159" s="54">
        <v>164100</v>
      </c>
      <c r="C159" s="18">
        <f t="shared" si="4"/>
        <v>53.88</v>
      </c>
      <c r="D159" s="1" t="s">
        <v>9</v>
      </c>
      <c r="E159" s="29" t="s">
        <v>42</v>
      </c>
      <c r="F159" s="18">
        <v>3.88</v>
      </c>
      <c r="H159" s="25"/>
      <c r="I159" s="25"/>
    </row>
    <row r="160" spans="2:9" ht="23.25">
      <c r="B160" s="54">
        <v>80000</v>
      </c>
      <c r="C160" s="18">
        <f t="shared" si="4"/>
        <v>2037.5</v>
      </c>
      <c r="D160" s="1" t="s">
        <v>10</v>
      </c>
      <c r="E160" s="29" t="s">
        <v>43</v>
      </c>
      <c r="F160" s="18">
        <v>0</v>
      </c>
      <c r="H160" s="25"/>
      <c r="I160" s="25"/>
    </row>
    <row r="161" spans="2:9" ht="23.25">
      <c r="B161" s="54">
        <v>260000</v>
      </c>
      <c r="C161" s="18">
        <f t="shared" si="4"/>
        <v>36983</v>
      </c>
      <c r="D161" s="1" t="s">
        <v>11</v>
      </c>
      <c r="E161" s="29" t="s">
        <v>44</v>
      </c>
      <c r="F161" s="18">
        <v>7159</v>
      </c>
      <c r="H161" s="25"/>
      <c r="I161" s="25"/>
    </row>
    <row r="162" spans="2:9" ht="23.25">
      <c r="B162" s="54">
        <v>61000</v>
      </c>
      <c r="C162" s="18">
        <f t="shared" si="4"/>
        <v>11065</v>
      </c>
      <c r="D162" s="1" t="s">
        <v>12</v>
      </c>
      <c r="E162" s="29" t="s">
        <v>45</v>
      </c>
      <c r="F162" s="18">
        <v>4490</v>
      </c>
      <c r="H162" s="25"/>
      <c r="I162" s="25"/>
    </row>
    <row r="163" spans="2:9" ht="23.25">
      <c r="B163" s="54"/>
      <c r="C163" s="18">
        <f t="shared" si="4"/>
        <v>0</v>
      </c>
      <c r="D163" s="1" t="s">
        <v>13</v>
      </c>
      <c r="E163" s="29" t="s">
        <v>46</v>
      </c>
      <c r="F163" s="54">
        <v>0</v>
      </c>
      <c r="H163" s="25"/>
      <c r="I163" s="25"/>
    </row>
    <row r="164" spans="2:8" ht="23.25">
      <c r="B164" s="54">
        <v>10910380</v>
      </c>
      <c r="C164" s="18">
        <f t="shared" si="4"/>
        <v>1854180.94</v>
      </c>
      <c r="D164" s="1" t="s">
        <v>14</v>
      </c>
      <c r="E164" s="29" t="s">
        <v>47</v>
      </c>
      <c r="F164" s="18">
        <v>726342.3</v>
      </c>
      <c r="H164" s="53"/>
    </row>
    <row r="165" spans="2:6" ht="23.25">
      <c r="B165" s="55">
        <v>6253760</v>
      </c>
      <c r="C165" s="18">
        <f t="shared" si="4"/>
        <v>1187151</v>
      </c>
      <c r="D165" s="1" t="s">
        <v>15</v>
      </c>
      <c r="E165" s="29" t="s">
        <v>48</v>
      </c>
      <c r="F165" s="19">
        <v>0</v>
      </c>
    </row>
    <row r="166" spans="2:8" ht="32.25" customHeight="1" thickBot="1">
      <c r="B166" s="97">
        <f>SUM(B158:B165)</f>
        <v>17951240</v>
      </c>
      <c r="C166" s="20">
        <f>SUM(C158:C165)</f>
        <v>3093921.49</v>
      </c>
      <c r="E166" s="12"/>
      <c r="F166" s="20">
        <f>SUM(F158:F165)</f>
        <v>740016.37</v>
      </c>
      <c r="H166" s="53">
        <f>SUM(F166:F167)</f>
        <v>1602552.37</v>
      </c>
    </row>
    <row r="167" spans="2:8" ht="24" thickTop="1">
      <c r="B167" s="13"/>
      <c r="C167" s="18">
        <f aca="true" t="shared" si="5" ref="C167:C175">SUM(C93+F167)</f>
        <v>988536</v>
      </c>
      <c r="D167" s="1" t="s">
        <v>16</v>
      </c>
      <c r="E167" s="29" t="s">
        <v>49</v>
      </c>
      <c r="F167" s="21">
        <v>862536</v>
      </c>
      <c r="H167" s="53"/>
    </row>
    <row r="168" spans="2:6" ht="23.25">
      <c r="B168" s="14"/>
      <c r="C168" s="18">
        <f t="shared" si="5"/>
        <v>0</v>
      </c>
      <c r="D168" s="1" t="s">
        <v>17</v>
      </c>
      <c r="E168" s="10"/>
      <c r="F168" s="18">
        <v>0</v>
      </c>
    </row>
    <row r="169" spans="2:6" ht="23.25">
      <c r="B169" s="14"/>
      <c r="C169" s="18">
        <f t="shared" si="5"/>
        <v>7377.95</v>
      </c>
      <c r="D169" s="1" t="s">
        <v>106</v>
      </c>
      <c r="E169" s="51">
        <v>900</v>
      </c>
      <c r="F169" s="18">
        <v>5011.03</v>
      </c>
    </row>
    <row r="170" spans="2:6" ht="23.25">
      <c r="B170" s="14"/>
      <c r="C170" s="18">
        <f t="shared" si="5"/>
        <v>0</v>
      </c>
      <c r="D170" s="1" t="s">
        <v>29</v>
      </c>
      <c r="E170" s="49">
        <v>700</v>
      </c>
      <c r="F170" s="18">
        <v>0</v>
      </c>
    </row>
    <row r="171" spans="2:6" ht="23.25">
      <c r="B171" s="14"/>
      <c r="C171" s="18">
        <f t="shared" si="5"/>
        <v>30000</v>
      </c>
      <c r="D171" s="1" t="s">
        <v>31</v>
      </c>
      <c r="E171" s="51"/>
      <c r="F171" s="18">
        <v>30000</v>
      </c>
    </row>
    <row r="172" spans="2:6" ht="23.25">
      <c r="B172" s="14"/>
      <c r="C172" s="18">
        <f t="shared" si="5"/>
        <v>0</v>
      </c>
      <c r="D172" s="1" t="s">
        <v>32</v>
      </c>
      <c r="E172" s="52" t="s">
        <v>68</v>
      </c>
      <c r="F172" s="18">
        <v>0</v>
      </c>
    </row>
    <row r="173" spans="2:6" ht="23.25">
      <c r="B173" s="14"/>
      <c r="C173" s="18">
        <f t="shared" si="5"/>
        <v>0</v>
      </c>
      <c r="D173" s="15" t="s">
        <v>86</v>
      </c>
      <c r="E173" s="52"/>
      <c r="F173" s="18">
        <v>0</v>
      </c>
    </row>
    <row r="174" spans="2:6" ht="23.25">
      <c r="B174" s="14"/>
      <c r="C174" s="18">
        <f t="shared" si="5"/>
        <v>0</v>
      </c>
      <c r="D174" s="15" t="s">
        <v>87</v>
      </c>
      <c r="E174" s="89"/>
      <c r="F174" s="19">
        <v>0</v>
      </c>
    </row>
    <row r="175" spans="2:6" ht="23.25">
      <c r="B175" s="31"/>
      <c r="C175" s="18">
        <f t="shared" si="5"/>
        <v>916180</v>
      </c>
      <c r="D175" s="15" t="s">
        <v>85</v>
      </c>
      <c r="E175" s="59"/>
      <c r="F175" s="101">
        <v>916180</v>
      </c>
    </row>
    <row r="176" spans="2:6" ht="23.25">
      <c r="B176" s="31"/>
      <c r="C176" s="10"/>
      <c r="D176" s="15"/>
      <c r="E176" s="52"/>
      <c r="F176" s="90"/>
    </row>
    <row r="177" spans="3:6" ht="23.25">
      <c r="C177" s="10"/>
      <c r="D177" s="15"/>
      <c r="E177" s="52"/>
      <c r="F177" s="90"/>
    </row>
    <row r="178" spans="3:6" ht="23.25">
      <c r="C178" s="11"/>
      <c r="E178" s="95"/>
      <c r="F178" s="91"/>
    </row>
    <row r="179" spans="3:6" ht="23.25">
      <c r="C179" s="23">
        <f>SUM(C167:C178)</f>
        <v>1942093.95</v>
      </c>
      <c r="D179" s="2"/>
      <c r="E179" s="94"/>
      <c r="F179" s="23">
        <f>SUM(F167:F178)</f>
        <v>1813727.03</v>
      </c>
    </row>
    <row r="180" spans="3:6" ht="23.25">
      <c r="C180" s="23">
        <f>SUM(C166+C179)</f>
        <v>5036015.44</v>
      </c>
      <c r="D180" s="2" t="s">
        <v>38</v>
      </c>
      <c r="E180" s="14"/>
      <c r="F180" s="23">
        <f>SUM(F166+F179)</f>
        <v>2553743.4</v>
      </c>
    </row>
    <row r="184" spans="2:8" ht="23.25">
      <c r="B184" s="137" t="s">
        <v>1</v>
      </c>
      <c r="C184" s="137"/>
      <c r="D184" s="138" t="s">
        <v>4</v>
      </c>
      <c r="E184" s="4" t="s">
        <v>5</v>
      </c>
      <c r="F184" s="7" t="s">
        <v>7</v>
      </c>
      <c r="H184" s="30">
        <v>6</v>
      </c>
    </row>
    <row r="185" spans="2:6" ht="23.25">
      <c r="B185" s="5" t="s">
        <v>83</v>
      </c>
      <c r="C185" s="5" t="s">
        <v>3</v>
      </c>
      <c r="D185" s="139"/>
      <c r="E185" s="5" t="s">
        <v>6</v>
      </c>
      <c r="F185" s="5" t="s">
        <v>3</v>
      </c>
    </row>
    <row r="186" spans="2:6" ht="21" customHeight="1">
      <c r="B186" s="6" t="s">
        <v>2</v>
      </c>
      <c r="C186" s="6" t="s">
        <v>2</v>
      </c>
      <c r="D186" s="140"/>
      <c r="E186" s="8"/>
      <c r="F186" s="6" t="s">
        <v>2</v>
      </c>
    </row>
    <row r="187" spans="2:6" ht="21" customHeight="1">
      <c r="B187" s="9"/>
      <c r="C187" s="17"/>
      <c r="D187" s="58" t="s">
        <v>18</v>
      </c>
      <c r="E187" s="57"/>
      <c r="F187" s="17"/>
    </row>
    <row r="188" spans="2:6" ht="21" customHeight="1">
      <c r="B188" s="18">
        <v>900000</v>
      </c>
      <c r="C188" s="18">
        <f aca="true" t="shared" si="6" ref="C188:C203">SUM(C114+F188)</f>
        <v>181852.8</v>
      </c>
      <c r="D188" s="27" t="s">
        <v>19</v>
      </c>
      <c r="E188" s="62" t="s">
        <v>102</v>
      </c>
      <c r="F188" s="18">
        <v>125663.8</v>
      </c>
    </row>
    <row r="189" spans="2:6" ht="21" customHeight="1">
      <c r="B189" s="18"/>
      <c r="C189" s="18">
        <f t="shared" si="6"/>
        <v>0</v>
      </c>
      <c r="D189" s="27" t="s">
        <v>19</v>
      </c>
      <c r="E189" s="60" t="s">
        <v>101</v>
      </c>
      <c r="F189" s="18">
        <v>0</v>
      </c>
    </row>
    <row r="190" spans="2:6" ht="21" customHeight="1">
      <c r="B190" s="18">
        <v>2461600</v>
      </c>
      <c r="C190" s="18">
        <f t="shared" si="6"/>
        <v>554300</v>
      </c>
      <c r="D190" s="61" t="s">
        <v>20</v>
      </c>
      <c r="E190" s="62" t="s">
        <v>50</v>
      </c>
      <c r="F190" s="18">
        <v>204360</v>
      </c>
    </row>
    <row r="191" spans="2:6" ht="21" customHeight="1">
      <c r="B191" s="18">
        <v>178880</v>
      </c>
      <c r="C191" s="18">
        <f t="shared" si="6"/>
        <v>35100</v>
      </c>
      <c r="D191" s="61" t="s">
        <v>21</v>
      </c>
      <c r="E191" s="62" t="s">
        <v>51</v>
      </c>
      <c r="F191" s="18">
        <v>11700</v>
      </c>
    </row>
    <row r="192" spans="2:6" ht="21" customHeight="1">
      <c r="B192" s="18">
        <v>619000</v>
      </c>
      <c r="C192" s="18">
        <f t="shared" si="6"/>
        <v>142530</v>
      </c>
      <c r="D192" s="61" t="s">
        <v>22</v>
      </c>
      <c r="E192" s="62" t="s">
        <v>69</v>
      </c>
      <c r="F192" s="18">
        <v>49530</v>
      </c>
    </row>
    <row r="193" spans="2:6" ht="21" customHeight="1">
      <c r="B193" s="18"/>
      <c r="C193" s="18">
        <f t="shared" si="6"/>
        <v>98400</v>
      </c>
      <c r="D193" s="61" t="s">
        <v>22</v>
      </c>
      <c r="E193" s="60" t="s">
        <v>103</v>
      </c>
      <c r="F193" s="18">
        <v>98400</v>
      </c>
    </row>
    <row r="194" spans="2:6" ht="21" customHeight="1">
      <c r="B194" s="18">
        <v>2768000</v>
      </c>
      <c r="C194" s="18">
        <f t="shared" si="6"/>
        <v>465565</v>
      </c>
      <c r="D194" s="61" t="s">
        <v>23</v>
      </c>
      <c r="E194" s="62" t="s">
        <v>52</v>
      </c>
      <c r="F194" s="18">
        <v>137060</v>
      </c>
    </row>
    <row r="195" spans="2:6" ht="21" customHeight="1">
      <c r="B195" s="18">
        <v>3821000</v>
      </c>
      <c r="C195" s="18">
        <f t="shared" si="6"/>
        <v>194039</v>
      </c>
      <c r="D195" s="61" t="s">
        <v>24</v>
      </c>
      <c r="E195" s="62" t="s">
        <v>53</v>
      </c>
      <c r="F195" s="18">
        <v>177628</v>
      </c>
    </row>
    <row r="196" spans="2:8" ht="21" customHeight="1">
      <c r="B196" s="18"/>
      <c r="C196" s="18">
        <f t="shared" si="6"/>
        <v>0</v>
      </c>
      <c r="D196" s="61" t="s">
        <v>24</v>
      </c>
      <c r="E196" s="60" t="s">
        <v>97</v>
      </c>
      <c r="F196" s="18">
        <v>0</v>
      </c>
      <c r="H196" s="25"/>
    </row>
    <row r="197" spans="2:8" ht="21" customHeight="1">
      <c r="B197" s="18">
        <v>2100000</v>
      </c>
      <c r="C197" s="18">
        <f t="shared" si="6"/>
        <v>91736.26</v>
      </c>
      <c r="D197" s="61" t="s">
        <v>25</v>
      </c>
      <c r="E197" s="62" t="s">
        <v>70</v>
      </c>
      <c r="F197" s="18">
        <v>69408.26</v>
      </c>
      <c r="H197" s="25"/>
    </row>
    <row r="198" spans="2:8" ht="21" customHeight="1">
      <c r="B198" s="18"/>
      <c r="C198" s="18">
        <f t="shared" si="6"/>
        <v>0</v>
      </c>
      <c r="D198" s="61" t="s">
        <v>25</v>
      </c>
      <c r="E198" s="60" t="s">
        <v>104</v>
      </c>
      <c r="F198" s="18">
        <v>0</v>
      </c>
      <c r="H198" s="25"/>
    </row>
    <row r="199" spans="2:6" ht="21" customHeight="1">
      <c r="B199" s="18">
        <v>760000</v>
      </c>
      <c r="C199" s="18">
        <f t="shared" si="6"/>
        <v>66164.86</v>
      </c>
      <c r="D199" s="61" t="s">
        <v>26</v>
      </c>
      <c r="E199" s="62" t="s">
        <v>54</v>
      </c>
      <c r="F199" s="18">
        <v>66051.86</v>
      </c>
    </row>
    <row r="200" spans="2:6" ht="21" customHeight="1">
      <c r="B200" s="18">
        <v>740000</v>
      </c>
      <c r="C200" s="18">
        <f t="shared" si="6"/>
        <v>258700</v>
      </c>
      <c r="D200" s="61" t="s">
        <v>15</v>
      </c>
      <c r="E200" s="62" t="s">
        <v>55</v>
      </c>
      <c r="F200" s="18">
        <v>0</v>
      </c>
    </row>
    <row r="201" spans="2:6" ht="21" customHeight="1">
      <c r="B201" s="18">
        <v>96000</v>
      </c>
      <c r="C201" s="18">
        <f t="shared" si="6"/>
        <v>0</v>
      </c>
      <c r="D201" s="61" t="s">
        <v>27</v>
      </c>
      <c r="E201" s="62" t="s">
        <v>56</v>
      </c>
      <c r="F201" s="18">
        <v>0</v>
      </c>
    </row>
    <row r="202" spans="2:6" ht="21" customHeight="1">
      <c r="B202" s="18">
        <v>2906000</v>
      </c>
      <c r="C202" s="18">
        <f t="shared" si="6"/>
        <v>0</v>
      </c>
      <c r="D202" s="61" t="s">
        <v>28</v>
      </c>
      <c r="E202" s="62" t="s">
        <v>57</v>
      </c>
      <c r="F202" s="18">
        <v>0</v>
      </c>
    </row>
    <row r="203" spans="2:6" ht="21" customHeight="1">
      <c r="B203" s="19">
        <v>600760</v>
      </c>
      <c r="C203" s="18">
        <f t="shared" si="6"/>
        <v>0</v>
      </c>
      <c r="D203" s="61" t="s">
        <v>108</v>
      </c>
      <c r="E203" s="62" t="s">
        <v>58</v>
      </c>
      <c r="F203" s="22">
        <v>0</v>
      </c>
    </row>
    <row r="204" spans="2:6" ht="21" customHeight="1" thickBot="1">
      <c r="B204" s="105">
        <f>SUM(B187:B203)</f>
        <v>17951240</v>
      </c>
      <c r="C204" s="20">
        <f>SUM(C188:C203)</f>
        <v>2088387.9200000002</v>
      </c>
      <c r="D204" s="61"/>
      <c r="E204" s="60"/>
      <c r="F204" s="20">
        <f>SUM(F188:F203)</f>
        <v>939801.92</v>
      </c>
    </row>
    <row r="205" spans="2:6" ht="21" customHeight="1" thickTop="1">
      <c r="B205" s="14"/>
      <c r="C205" s="18">
        <f aca="true" t="shared" si="7" ref="C205:C211">SUM(C131+F205)</f>
        <v>0</v>
      </c>
      <c r="D205" s="61" t="s">
        <v>29</v>
      </c>
      <c r="E205" s="49">
        <v>700</v>
      </c>
      <c r="F205" s="18">
        <v>0</v>
      </c>
    </row>
    <row r="206" spans="2:6" ht="22.5" customHeight="1">
      <c r="B206" s="14"/>
      <c r="C206" s="18">
        <f t="shared" si="7"/>
        <v>25157.53</v>
      </c>
      <c r="D206" s="61" t="s">
        <v>96</v>
      </c>
      <c r="E206" s="51">
        <v>900</v>
      </c>
      <c r="F206" s="18">
        <v>1068.46</v>
      </c>
    </row>
    <row r="207" spans="1:6" ht="21" customHeight="1">
      <c r="A207" s="130"/>
      <c r="B207" s="131"/>
      <c r="C207" s="18">
        <f t="shared" si="7"/>
        <v>0</v>
      </c>
      <c r="D207" s="63" t="s">
        <v>30</v>
      </c>
      <c r="E207" s="50" t="s">
        <v>68</v>
      </c>
      <c r="F207" s="18">
        <v>0</v>
      </c>
    </row>
    <row r="208" spans="1:6" ht="21" customHeight="1">
      <c r="A208" s="130" t="s">
        <v>143</v>
      </c>
      <c r="B208" s="131"/>
      <c r="C208" s="18">
        <f t="shared" si="7"/>
        <v>882500</v>
      </c>
      <c r="D208" s="63" t="s">
        <v>118</v>
      </c>
      <c r="E208" s="51">
        <v>600</v>
      </c>
      <c r="F208" s="18">
        <v>882500</v>
      </c>
    </row>
    <row r="209" spans="1:6" ht="21" customHeight="1">
      <c r="A209" s="130" t="s">
        <v>98</v>
      </c>
      <c r="B209" s="131"/>
      <c r="C209" s="18">
        <f t="shared" si="7"/>
        <v>943420</v>
      </c>
      <c r="D209" s="63" t="s">
        <v>85</v>
      </c>
      <c r="E209" s="59"/>
      <c r="F209" s="19">
        <v>306660</v>
      </c>
    </row>
    <row r="210" spans="1:6" ht="21" customHeight="1">
      <c r="A210" s="106"/>
      <c r="B210" s="106"/>
      <c r="C210" s="18">
        <f t="shared" si="7"/>
        <v>1058481.2</v>
      </c>
      <c r="D210" s="27" t="s">
        <v>123</v>
      </c>
      <c r="E210" s="62"/>
      <c r="F210" s="19">
        <v>260400</v>
      </c>
    </row>
    <row r="211" spans="1:6" ht="21" customHeight="1">
      <c r="A211" s="134"/>
      <c r="B211" s="135"/>
      <c r="C211" s="18">
        <f t="shared" si="7"/>
        <v>22586.92</v>
      </c>
      <c r="D211" s="63" t="s">
        <v>89</v>
      </c>
      <c r="E211" s="59"/>
      <c r="F211" s="18">
        <v>0</v>
      </c>
    </row>
    <row r="212" spans="1:6" ht="21" customHeight="1">
      <c r="A212" s="134"/>
      <c r="B212" s="135"/>
      <c r="C212" s="18"/>
      <c r="D212" s="65"/>
      <c r="E212" s="59"/>
      <c r="F212" s="18"/>
    </row>
    <row r="213" spans="1:6" ht="21" customHeight="1">
      <c r="A213" s="130" t="s">
        <v>93</v>
      </c>
      <c r="B213" s="131"/>
      <c r="C213" s="18"/>
      <c r="D213" s="65"/>
      <c r="E213" s="59"/>
      <c r="F213" s="92"/>
    </row>
    <row r="214" spans="1:6" ht="21" customHeight="1">
      <c r="A214" s="130" t="s">
        <v>91</v>
      </c>
      <c r="B214" s="131"/>
      <c r="C214" s="8"/>
      <c r="D214" s="65"/>
      <c r="E214" s="56"/>
      <c r="F214" s="8"/>
    </row>
    <row r="215" spans="1:6" ht="21" customHeight="1">
      <c r="A215" s="130"/>
      <c r="B215" s="131"/>
      <c r="C215" s="23">
        <f>SUM(C205:C214)</f>
        <v>2932145.65</v>
      </c>
      <c r="D215" s="63"/>
      <c r="E215" s="96"/>
      <c r="F215" s="23">
        <f>SUM(F205:F212)</f>
        <v>1450628.46</v>
      </c>
    </row>
    <row r="216" spans="1:6" ht="21" customHeight="1">
      <c r="A216" s="130"/>
      <c r="B216" s="131"/>
      <c r="C216" s="23">
        <f>SUM(C204+C215)</f>
        <v>5020533.57</v>
      </c>
      <c r="D216" s="63"/>
      <c r="E216" s="66"/>
      <c r="F216" s="23">
        <f>SUM(F204+F215)</f>
        <v>2390430.38</v>
      </c>
    </row>
    <row r="217" spans="1:6" ht="21" customHeight="1">
      <c r="A217" s="109"/>
      <c r="B217" s="109"/>
      <c r="C217" s="26"/>
      <c r="D217" s="64" t="s">
        <v>33</v>
      </c>
      <c r="E217" s="66"/>
      <c r="F217" s="26"/>
    </row>
    <row r="218" spans="1:6" ht="21" customHeight="1">
      <c r="A218" s="130" t="s">
        <v>135</v>
      </c>
      <c r="B218" s="131"/>
      <c r="C218" s="16"/>
      <c r="D218" s="2" t="s">
        <v>34</v>
      </c>
      <c r="F218" s="16"/>
    </row>
    <row r="219" spans="1:6" ht="21" customHeight="1">
      <c r="A219" s="132" t="s">
        <v>137</v>
      </c>
      <c r="B219" s="133"/>
      <c r="C219" s="16"/>
      <c r="D219" s="2" t="s">
        <v>35</v>
      </c>
      <c r="F219" s="16"/>
    </row>
    <row r="220" spans="1:6" ht="21.75" customHeight="1">
      <c r="A220" s="130" t="s">
        <v>136</v>
      </c>
      <c r="B220" s="131"/>
      <c r="C220" s="8"/>
      <c r="D220" s="2" t="s">
        <v>36</v>
      </c>
      <c r="F220" s="28">
        <f>SUM(F180-F216)</f>
        <v>163313.02000000002</v>
      </c>
    </row>
    <row r="221" spans="2:8" ht="21" customHeight="1">
      <c r="B221" s="24"/>
      <c r="C221" s="98">
        <f>SUM(C156+C180-C216)</f>
        <v>10255055.780000001</v>
      </c>
      <c r="D221" s="2" t="s">
        <v>37</v>
      </c>
      <c r="F221" s="98">
        <f>SUM(F156+F180-F216)</f>
        <v>10255055.780000001</v>
      </c>
      <c r="H221" s="24">
        <f>SUM(C221-F221)</f>
        <v>0</v>
      </c>
    </row>
    <row r="222" spans="2:8" ht="21" customHeight="1">
      <c r="B222" s="24"/>
      <c r="C222" s="93"/>
      <c r="D222" s="2"/>
      <c r="F222" s="93"/>
      <c r="H222" s="24"/>
    </row>
    <row r="223" spans="2:8" ht="23.25">
      <c r="B223" s="32" t="s">
        <v>39</v>
      </c>
      <c r="H223" s="30">
        <v>7</v>
      </c>
    </row>
    <row r="224" spans="2:5" ht="26.25">
      <c r="B224" s="32" t="s">
        <v>40</v>
      </c>
      <c r="E224" s="110" t="s">
        <v>124</v>
      </c>
    </row>
    <row r="225" spans="2:7" ht="23.25">
      <c r="B225" s="136" t="s">
        <v>0</v>
      </c>
      <c r="C225" s="136"/>
      <c r="D225" s="136"/>
      <c r="E225" s="136"/>
      <c r="F225" s="136"/>
      <c r="G225" s="136"/>
    </row>
    <row r="226" ht="23.25">
      <c r="E226" s="48" t="s">
        <v>156</v>
      </c>
    </row>
    <row r="227" spans="2:6" ht="23.25">
      <c r="B227" s="137" t="s">
        <v>1</v>
      </c>
      <c r="C227" s="137"/>
      <c r="D227" s="138" t="s">
        <v>4</v>
      </c>
      <c r="E227" s="4" t="s">
        <v>5</v>
      </c>
      <c r="F227" s="7" t="s">
        <v>7</v>
      </c>
    </row>
    <row r="228" spans="2:6" ht="23.25">
      <c r="B228" s="5" t="s">
        <v>83</v>
      </c>
      <c r="C228" s="5" t="s">
        <v>3</v>
      </c>
      <c r="D228" s="139"/>
      <c r="E228" s="5" t="s">
        <v>6</v>
      </c>
      <c r="F228" s="5" t="s">
        <v>3</v>
      </c>
    </row>
    <row r="229" spans="2:6" ht="23.25">
      <c r="B229" s="6" t="s">
        <v>2</v>
      </c>
      <c r="C229" s="6" t="s">
        <v>2</v>
      </c>
      <c r="D229" s="140"/>
      <c r="E229" s="8"/>
      <c r="F229" s="6" t="s">
        <v>2</v>
      </c>
    </row>
    <row r="230" spans="2:6" ht="23.25">
      <c r="B230" s="67" t="s">
        <v>126</v>
      </c>
      <c r="C230" s="17">
        <v>10239573.91</v>
      </c>
      <c r="D230" s="1" t="s">
        <v>157</v>
      </c>
      <c r="E230" s="9"/>
      <c r="F230" s="17">
        <f>F221</f>
        <v>10255055.780000001</v>
      </c>
    </row>
    <row r="231" spans="2:6" ht="23.25">
      <c r="B231" s="18"/>
      <c r="C231" s="18"/>
      <c r="D231" s="3" t="s">
        <v>105</v>
      </c>
      <c r="E231" s="10"/>
      <c r="F231" s="18"/>
    </row>
    <row r="232" spans="2:9" ht="23.25">
      <c r="B232" s="54">
        <v>222000</v>
      </c>
      <c r="C232" s="18">
        <f aca="true" t="shared" si="8" ref="C232:C239">SUM(C158+F232)</f>
        <v>13519.23</v>
      </c>
      <c r="D232" s="1" t="s">
        <v>8</v>
      </c>
      <c r="E232" s="29" t="s">
        <v>41</v>
      </c>
      <c r="F232" s="18">
        <v>11069.06</v>
      </c>
      <c r="H232" s="25"/>
      <c r="I232" s="25"/>
    </row>
    <row r="233" spans="2:9" ht="23.25">
      <c r="B233" s="54">
        <v>164100</v>
      </c>
      <c r="C233" s="18">
        <f t="shared" si="8"/>
        <v>5278.92</v>
      </c>
      <c r="D233" s="1" t="s">
        <v>9</v>
      </c>
      <c r="E233" s="29" t="s">
        <v>42</v>
      </c>
      <c r="F233" s="18">
        <v>5225.04</v>
      </c>
      <c r="H233" s="25"/>
      <c r="I233" s="25"/>
    </row>
    <row r="234" spans="2:9" ht="23.25">
      <c r="B234" s="54">
        <v>80000</v>
      </c>
      <c r="C234" s="18">
        <f t="shared" si="8"/>
        <v>4537.5</v>
      </c>
      <c r="D234" s="1" t="s">
        <v>10</v>
      </c>
      <c r="E234" s="29" t="s">
        <v>43</v>
      </c>
      <c r="F234" s="18">
        <v>2500</v>
      </c>
      <c r="H234" s="25"/>
      <c r="I234" s="25"/>
    </row>
    <row r="235" spans="2:9" ht="23.25">
      <c r="B235" s="54">
        <v>260000</v>
      </c>
      <c r="C235" s="18">
        <f t="shared" si="8"/>
        <v>70439</v>
      </c>
      <c r="D235" s="1" t="s">
        <v>11</v>
      </c>
      <c r="E235" s="29" t="s">
        <v>44</v>
      </c>
      <c r="F235" s="18">
        <v>33456</v>
      </c>
      <c r="H235" s="25"/>
      <c r="I235" s="25"/>
    </row>
    <row r="236" spans="2:9" ht="23.25">
      <c r="B236" s="54">
        <v>61000</v>
      </c>
      <c r="C236" s="18">
        <f t="shared" si="8"/>
        <v>12277</v>
      </c>
      <c r="D236" s="1" t="s">
        <v>12</v>
      </c>
      <c r="E236" s="29" t="s">
        <v>45</v>
      </c>
      <c r="F236" s="18">
        <v>1212</v>
      </c>
      <c r="H236" s="25"/>
      <c r="I236" s="25"/>
    </row>
    <row r="237" spans="2:9" ht="23.25">
      <c r="B237" s="54"/>
      <c r="C237" s="18">
        <f t="shared" si="8"/>
        <v>0</v>
      </c>
      <c r="D237" s="1" t="s">
        <v>13</v>
      </c>
      <c r="E237" s="29" t="s">
        <v>46</v>
      </c>
      <c r="F237" s="54">
        <v>0</v>
      </c>
      <c r="H237" s="25"/>
      <c r="I237" s="25"/>
    </row>
    <row r="238" spans="2:8" ht="23.25">
      <c r="B238" s="54">
        <v>10910380</v>
      </c>
      <c r="C238" s="18">
        <f t="shared" si="8"/>
        <v>3083597.25</v>
      </c>
      <c r="D238" s="1" t="s">
        <v>14</v>
      </c>
      <c r="E238" s="29" t="s">
        <v>47</v>
      </c>
      <c r="F238" s="18">
        <v>1229416.31</v>
      </c>
      <c r="H238" s="53"/>
    </row>
    <row r="239" spans="2:6" ht="23.25">
      <c r="B239" s="55">
        <v>6253760</v>
      </c>
      <c r="C239" s="18">
        <f t="shared" si="8"/>
        <v>1187151</v>
      </c>
      <c r="D239" s="1" t="s">
        <v>15</v>
      </c>
      <c r="E239" s="29" t="s">
        <v>48</v>
      </c>
      <c r="F239" s="19">
        <v>0</v>
      </c>
    </row>
    <row r="240" spans="2:8" ht="32.25" customHeight="1" thickBot="1">
      <c r="B240" s="97">
        <f>SUM(B232:B239)</f>
        <v>17951240</v>
      </c>
      <c r="C240" s="20">
        <f>SUM(C232:C239)</f>
        <v>4376799.9</v>
      </c>
      <c r="E240" s="12"/>
      <c r="F240" s="20">
        <f>SUM(F232:F239)</f>
        <v>1282878.4100000001</v>
      </c>
      <c r="H240" s="53">
        <f>SUM(F240:F241)</f>
        <v>1590278.4100000001</v>
      </c>
    </row>
    <row r="241" spans="2:8" ht="24" thickTop="1">
      <c r="B241" s="13"/>
      <c r="C241" s="18">
        <f aca="true" t="shared" si="9" ref="C241:C249">SUM(C167+F241)</f>
        <v>1295936</v>
      </c>
      <c r="D241" s="1" t="s">
        <v>16</v>
      </c>
      <c r="E241" s="29" t="s">
        <v>49</v>
      </c>
      <c r="F241" s="21">
        <v>307400</v>
      </c>
      <c r="H241" s="53"/>
    </row>
    <row r="242" spans="2:6" ht="23.25">
      <c r="B242" s="14"/>
      <c r="C242" s="18">
        <f t="shared" si="9"/>
        <v>0</v>
      </c>
      <c r="D242" s="1" t="s">
        <v>17</v>
      </c>
      <c r="E242" s="10"/>
      <c r="F242" s="18">
        <v>0</v>
      </c>
    </row>
    <row r="243" spans="2:6" ht="23.25">
      <c r="B243" s="14"/>
      <c r="C243" s="18">
        <f t="shared" si="9"/>
        <v>10060.85</v>
      </c>
      <c r="D243" s="1" t="s">
        <v>106</v>
      </c>
      <c r="E243" s="51">
        <v>900</v>
      </c>
      <c r="F243" s="18">
        <v>2682.9</v>
      </c>
    </row>
    <row r="244" spans="2:6" ht="23.25">
      <c r="B244" s="14"/>
      <c r="C244" s="18">
        <f t="shared" si="9"/>
        <v>0</v>
      </c>
      <c r="D244" s="1" t="s">
        <v>29</v>
      </c>
      <c r="E244" s="49">
        <v>700</v>
      </c>
      <c r="F244" s="18">
        <v>0</v>
      </c>
    </row>
    <row r="245" spans="2:6" ht="23.25">
      <c r="B245" s="14"/>
      <c r="C245" s="18">
        <f t="shared" si="9"/>
        <v>60000</v>
      </c>
      <c r="D245" s="1" t="s">
        <v>31</v>
      </c>
      <c r="E245" s="51"/>
      <c r="F245" s="18">
        <v>30000</v>
      </c>
    </row>
    <row r="246" spans="2:6" ht="23.25">
      <c r="B246" s="14"/>
      <c r="C246" s="18">
        <f t="shared" si="9"/>
        <v>0</v>
      </c>
      <c r="D246" s="1" t="s">
        <v>32</v>
      </c>
      <c r="E246" s="52" t="s">
        <v>68</v>
      </c>
      <c r="F246" s="18">
        <v>0</v>
      </c>
    </row>
    <row r="247" spans="2:6" ht="23.25">
      <c r="B247" s="14"/>
      <c r="C247" s="18">
        <f t="shared" si="9"/>
        <v>0</v>
      </c>
      <c r="D247" s="15" t="s">
        <v>86</v>
      </c>
      <c r="E247" s="52"/>
      <c r="F247" s="18">
        <v>0</v>
      </c>
    </row>
    <row r="248" spans="2:6" ht="23.25">
      <c r="B248" s="14"/>
      <c r="C248" s="18">
        <f t="shared" si="9"/>
        <v>0</v>
      </c>
      <c r="D248" s="15" t="s">
        <v>87</v>
      </c>
      <c r="E248" s="89"/>
      <c r="F248" s="19">
        <v>0</v>
      </c>
    </row>
    <row r="249" spans="2:6" ht="23.25">
      <c r="B249" s="31"/>
      <c r="C249" s="18">
        <f t="shared" si="9"/>
        <v>916180</v>
      </c>
      <c r="D249" s="15" t="s">
        <v>85</v>
      </c>
      <c r="E249" s="59"/>
      <c r="F249" s="101">
        <v>0</v>
      </c>
    </row>
    <row r="250" spans="2:6" ht="23.25">
      <c r="B250" s="31"/>
      <c r="C250" s="10"/>
      <c r="D250" s="15"/>
      <c r="E250" s="52"/>
      <c r="F250" s="90"/>
    </row>
    <row r="251" spans="3:6" ht="23.25">
      <c r="C251" s="10"/>
      <c r="D251" s="15"/>
      <c r="E251" s="52"/>
      <c r="F251" s="90"/>
    </row>
    <row r="252" spans="3:6" ht="23.25">
      <c r="C252" s="11"/>
      <c r="E252" s="95"/>
      <c r="F252" s="91"/>
    </row>
    <row r="253" spans="3:6" ht="23.25">
      <c r="C253" s="23">
        <f>SUM(C241:C252)</f>
        <v>2282176.85</v>
      </c>
      <c r="D253" s="2"/>
      <c r="E253" s="94"/>
      <c r="F253" s="23">
        <f>SUM(F241:F252)</f>
        <v>340082.9</v>
      </c>
    </row>
    <row r="254" spans="3:6" ht="23.25">
      <c r="C254" s="23">
        <f>SUM(C240+C253)</f>
        <v>6658976.75</v>
      </c>
      <c r="D254" s="2" t="s">
        <v>38</v>
      </c>
      <c r="E254" s="14"/>
      <c r="F254" s="23">
        <f>SUM(F240+F253)</f>
        <v>1622961.31</v>
      </c>
    </row>
    <row r="258" spans="2:8" ht="23.25">
      <c r="B258" s="137" t="s">
        <v>1</v>
      </c>
      <c r="C258" s="137"/>
      <c r="D258" s="138" t="s">
        <v>4</v>
      </c>
      <c r="E258" s="4" t="s">
        <v>5</v>
      </c>
      <c r="F258" s="7" t="s">
        <v>7</v>
      </c>
      <c r="H258" s="30">
        <v>8</v>
      </c>
    </row>
    <row r="259" spans="2:6" ht="23.25">
      <c r="B259" s="5" t="s">
        <v>83</v>
      </c>
      <c r="C259" s="5" t="s">
        <v>3</v>
      </c>
      <c r="D259" s="139"/>
      <c r="E259" s="5" t="s">
        <v>6</v>
      </c>
      <c r="F259" s="5" t="s">
        <v>3</v>
      </c>
    </row>
    <row r="260" spans="2:6" ht="21" customHeight="1">
      <c r="B260" s="6" t="s">
        <v>2</v>
      </c>
      <c r="C260" s="6" t="s">
        <v>2</v>
      </c>
      <c r="D260" s="140"/>
      <c r="E260" s="8"/>
      <c r="F260" s="6" t="s">
        <v>2</v>
      </c>
    </row>
    <row r="261" spans="2:6" ht="21" customHeight="1">
      <c r="B261" s="9"/>
      <c r="C261" s="17"/>
      <c r="D261" s="58" t="s">
        <v>18</v>
      </c>
      <c r="E261" s="57"/>
      <c r="F261" s="17"/>
    </row>
    <row r="262" spans="2:6" ht="21" customHeight="1">
      <c r="B262" s="18">
        <v>900000</v>
      </c>
      <c r="C262" s="18">
        <f aca="true" t="shared" si="10" ref="C262:C277">SUM(C188+F262)</f>
        <v>190541.8</v>
      </c>
      <c r="D262" s="27" t="s">
        <v>19</v>
      </c>
      <c r="E262" s="62" t="s">
        <v>102</v>
      </c>
      <c r="F262" s="18">
        <v>8689</v>
      </c>
    </row>
    <row r="263" spans="2:6" ht="21" customHeight="1">
      <c r="B263" s="18"/>
      <c r="C263" s="18">
        <f t="shared" si="10"/>
        <v>0</v>
      </c>
      <c r="D263" s="27" t="s">
        <v>19</v>
      </c>
      <c r="E263" s="60" t="s">
        <v>101</v>
      </c>
      <c r="F263" s="18">
        <v>0</v>
      </c>
    </row>
    <row r="264" spans="2:6" ht="21" customHeight="1">
      <c r="B264" s="18">
        <v>2461600</v>
      </c>
      <c r="C264" s="18">
        <f t="shared" si="10"/>
        <v>761306</v>
      </c>
      <c r="D264" s="61" t="s">
        <v>20</v>
      </c>
      <c r="E264" s="62" t="s">
        <v>50</v>
      </c>
      <c r="F264" s="18">
        <v>207006</v>
      </c>
    </row>
    <row r="265" spans="2:6" ht="21" customHeight="1">
      <c r="B265" s="18">
        <v>178880</v>
      </c>
      <c r="C265" s="18">
        <f t="shared" si="10"/>
        <v>46800</v>
      </c>
      <c r="D265" s="61" t="s">
        <v>21</v>
      </c>
      <c r="E265" s="62" t="s">
        <v>51</v>
      </c>
      <c r="F265" s="18">
        <v>11700</v>
      </c>
    </row>
    <row r="266" spans="2:6" ht="21" customHeight="1">
      <c r="B266" s="18">
        <v>619000</v>
      </c>
      <c r="C266" s="18">
        <f t="shared" si="10"/>
        <v>196620</v>
      </c>
      <c r="D266" s="61" t="s">
        <v>22</v>
      </c>
      <c r="E266" s="62" t="s">
        <v>69</v>
      </c>
      <c r="F266" s="18">
        <v>54090</v>
      </c>
    </row>
    <row r="267" spans="2:6" ht="21" customHeight="1">
      <c r="B267" s="18"/>
      <c r="C267" s="18">
        <f t="shared" si="10"/>
        <v>131200</v>
      </c>
      <c r="D267" s="61" t="s">
        <v>130</v>
      </c>
      <c r="E267" s="60" t="s">
        <v>103</v>
      </c>
      <c r="F267" s="18">
        <v>32800</v>
      </c>
    </row>
    <row r="268" spans="2:6" ht="21" customHeight="1">
      <c r="B268" s="18">
        <v>2768000</v>
      </c>
      <c r="C268" s="18">
        <f t="shared" si="10"/>
        <v>597310</v>
      </c>
      <c r="D268" s="61" t="s">
        <v>23</v>
      </c>
      <c r="E268" s="62" t="s">
        <v>52</v>
      </c>
      <c r="F268" s="18">
        <v>131745</v>
      </c>
    </row>
    <row r="269" spans="2:6" ht="21" customHeight="1">
      <c r="B269" s="18">
        <v>3821000</v>
      </c>
      <c r="C269" s="18">
        <f t="shared" si="10"/>
        <v>349048</v>
      </c>
      <c r="D269" s="61" t="s">
        <v>24</v>
      </c>
      <c r="E269" s="62" t="s">
        <v>53</v>
      </c>
      <c r="F269" s="18">
        <v>155009</v>
      </c>
    </row>
    <row r="270" spans="2:8" ht="21" customHeight="1">
      <c r="B270" s="18"/>
      <c r="C270" s="18">
        <f t="shared" si="10"/>
        <v>0</v>
      </c>
      <c r="D270" s="61" t="s">
        <v>24</v>
      </c>
      <c r="E270" s="60" t="s">
        <v>97</v>
      </c>
      <c r="F270" s="18">
        <v>0</v>
      </c>
      <c r="H270" s="25"/>
    </row>
    <row r="271" spans="2:8" ht="21" customHeight="1">
      <c r="B271" s="18">
        <v>2100000</v>
      </c>
      <c r="C271" s="18">
        <f t="shared" si="10"/>
        <v>113693.26</v>
      </c>
      <c r="D271" s="61" t="s">
        <v>25</v>
      </c>
      <c r="E271" s="62" t="s">
        <v>70</v>
      </c>
      <c r="F271" s="18">
        <v>21957</v>
      </c>
      <c r="H271" s="25"/>
    </row>
    <row r="272" spans="2:8" ht="21" customHeight="1">
      <c r="B272" s="18"/>
      <c r="C272" s="18">
        <f t="shared" si="10"/>
        <v>0</v>
      </c>
      <c r="D272" s="61" t="s">
        <v>25</v>
      </c>
      <c r="E272" s="60" t="s">
        <v>104</v>
      </c>
      <c r="F272" s="18">
        <v>0</v>
      </c>
      <c r="H272" s="25"/>
    </row>
    <row r="273" spans="2:6" ht="21" customHeight="1">
      <c r="B273" s="18">
        <v>760000</v>
      </c>
      <c r="C273" s="18">
        <f t="shared" si="10"/>
        <v>121348.27</v>
      </c>
      <c r="D273" s="61" t="s">
        <v>26</v>
      </c>
      <c r="E273" s="62" t="s">
        <v>54</v>
      </c>
      <c r="F273" s="18">
        <v>55183.41</v>
      </c>
    </row>
    <row r="274" spans="2:6" ht="21" customHeight="1">
      <c r="B274" s="18">
        <v>740000</v>
      </c>
      <c r="C274" s="18">
        <f t="shared" si="10"/>
        <v>258700</v>
      </c>
      <c r="D274" s="61" t="s">
        <v>15</v>
      </c>
      <c r="E274" s="62" t="s">
        <v>55</v>
      </c>
      <c r="F274" s="18">
        <v>0</v>
      </c>
    </row>
    <row r="275" spans="2:6" ht="21" customHeight="1">
      <c r="B275" s="18">
        <v>96000</v>
      </c>
      <c r="C275" s="18">
        <f t="shared" si="10"/>
        <v>0</v>
      </c>
      <c r="D275" s="61" t="s">
        <v>27</v>
      </c>
      <c r="E275" s="62" t="s">
        <v>56</v>
      </c>
      <c r="F275" s="18">
        <v>0</v>
      </c>
    </row>
    <row r="276" spans="2:6" ht="21" customHeight="1">
      <c r="B276" s="18">
        <v>2906000</v>
      </c>
      <c r="C276" s="18">
        <f t="shared" si="10"/>
        <v>0</v>
      </c>
      <c r="D276" s="61" t="s">
        <v>28</v>
      </c>
      <c r="E276" s="62" t="s">
        <v>57</v>
      </c>
      <c r="F276" s="18">
        <v>0</v>
      </c>
    </row>
    <row r="277" spans="2:6" ht="21" customHeight="1">
      <c r="B277" s="19">
        <v>600760</v>
      </c>
      <c r="C277" s="18">
        <f t="shared" si="10"/>
        <v>0</v>
      </c>
      <c r="D277" s="61" t="s">
        <v>108</v>
      </c>
      <c r="E277" s="62" t="s">
        <v>58</v>
      </c>
      <c r="F277" s="22">
        <v>0</v>
      </c>
    </row>
    <row r="278" spans="2:6" ht="21" customHeight="1" thickBot="1">
      <c r="B278" s="105">
        <f>SUM(B261:B277)</f>
        <v>17951240</v>
      </c>
      <c r="C278" s="20">
        <f>SUM(C262:C277)</f>
        <v>2766567.3299999996</v>
      </c>
      <c r="D278" s="61"/>
      <c r="E278" s="60"/>
      <c r="F278" s="20">
        <f>SUM(F262:F277)</f>
        <v>678179.41</v>
      </c>
    </row>
    <row r="279" spans="2:6" ht="21" customHeight="1" thickTop="1">
      <c r="B279" s="14"/>
      <c r="C279" s="18">
        <f aca="true" t="shared" si="11" ref="C279:C286">SUM(C205+F279)</f>
        <v>0</v>
      </c>
      <c r="D279" s="61" t="s">
        <v>29</v>
      </c>
      <c r="E279" s="49">
        <v>700</v>
      </c>
      <c r="F279" s="18">
        <v>0</v>
      </c>
    </row>
    <row r="280" spans="2:6" ht="22.5" customHeight="1">
      <c r="B280" s="14"/>
      <c r="C280" s="18">
        <f t="shared" si="11"/>
        <v>79918.75</v>
      </c>
      <c r="D280" s="61" t="s">
        <v>96</v>
      </c>
      <c r="E280" s="51">
        <v>900</v>
      </c>
      <c r="F280" s="18">
        <v>54761.22</v>
      </c>
    </row>
    <row r="281" spans="1:6" ht="21" customHeight="1">
      <c r="A281" s="130"/>
      <c r="B281" s="131"/>
      <c r="C281" s="18">
        <f t="shared" si="11"/>
        <v>0</v>
      </c>
      <c r="D281" s="63" t="s">
        <v>30</v>
      </c>
      <c r="E281" s="50" t="s">
        <v>68</v>
      </c>
      <c r="F281" s="18">
        <v>0</v>
      </c>
    </row>
    <row r="282" spans="1:6" ht="21" customHeight="1">
      <c r="A282" s="130" t="s">
        <v>143</v>
      </c>
      <c r="B282" s="131"/>
      <c r="C282" s="18">
        <f t="shared" si="11"/>
        <v>882500</v>
      </c>
      <c r="D282" s="63" t="s">
        <v>118</v>
      </c>
      <c r="E282" s="51">
        <v>600</v>
      </c>
      <c r="F282" s="18">
        <v>0</v>
      </c>
    </row>
    <row r="283" spans="1:6" ht="21" customHeight="1">
      <c r="A283" s="130" t="s">
        <v>98</v>
      </c>
      <c r="B283" s="131"/>
      <c r="C283" s="18">
        <f t="shared" si="11"/>
        <v>1236420</v>
      </c>
      <c r="D283" s="63" t="s">
        <v>85</v>
      </c>
      <c r="E283" s="59"/>
      <c r="F283" s="19">
        <v>293000</v>
      </c>
    </row>
    <row r="284" spans="1:6" ht="21" customHeight="1">
      <c r="A284" s="106"/>
      <c r="B284" s="106"/>
      <c r="C284" s="18">
        <f t="shared" si="11"/>
        <v>1058481.2</v>
      </c>
      <c r="D284" s="27" t="s">
        <v>123</v>
      </c>
      <c r="E284" s="62"/>
      <c r="F284" s="19">
        <v>0</v>
      </c>
    </row>
    <row r="285" spans="1:6" ht="21" customHeight="1">
      <c r="A285" s="134"/>
      <c r="B285" s="135"/>
      <c r="C285" s="18">
        <f t="shared" si="11"/>
        <v>22586.92</v>
      </c>
      <c r="D285" s="63" t="s">
        <v>89</v>
      </c>
      <c r="E285" s="59"/>
      <c r="F285" s="18">
        <v>0</v>
      </c>
    </row>
    <row r="286" spans="1:6" ht="21" customHeight="1">
      <c r="A286" s="134"/>
      <c r="B286" s="135"/>
      <c r="C286" s="18">
        <f t="shared" si="11"/>
        <v>1500</v>
      </c>
      <c r="D286" s="65" t="s">
        <v>158</v>
      </c>
      <c r="E286" s="59"/>
      <c r="F286" s="18">
        <v>1500</v>
      </c>
    </row>
    <row r="287" spans="1:6" ht="21" customHeight="1">
      <c r="A287" s="130" t="s">
        <v>93</v>
      </c>
      <c r="B287" s="131"/>
      <c r="C287" s="18"/>
      <c r="D287" s="65"/>
      <c r="E287" s="59"/>
      <c r="F287" s="92"/>
    </row>
    <row r="288" spans="1:6" ht="21" customHeight="1">
      <c r="A288" s="130" t="s">
        <v>91</v>
      </c>
      <c r="B288" s="131"/>
      <c r="C288" s="8"/>
      <c r="D288" s="65"/>
      <c r="E288" s="56"/>
      <c r="F288" s="8"/>
    </row>
    <row r="289" spans="1:6" ht="21" customHeight="1">
      <c r="A289" s="130"/>
      <c r="B289" s="131"/>
      <c r="C289" s="23">
        <f>SUM(C279:C288)</f>
        <v>3281406.87</v>
      </c>
      <c r="D289" s="63"/>
      <c r="E289" s="96"/>
      <c r="F289" s="23">
        <f>SUM(F279:F286)</f>
        <v>349261.22</v>
      </c>
    </row>
    <row r="290" spans="1:6" ht="21" customHeight="1">
      <c r="A290" s="130"/>
      <c r="B290" s="131"/>
      <c r="C290" s="23">
        <f>SUM(C278+C289)</f>
        <v>6047974.199999999</v>
      </c>
      <c r="D290" s="63"/>
      <c r="E290" s="66"/>
      <c r="F290" s="23">
        <f>SUM(F278+F289)</f>
        <v>1027440.63</v>
      </c>
    </row>
    <row r="291" spans="1:6" ht="21" customHeight="1">
      <c r="A291" s="109"/>
      <c r="B291" s="109"/>
      <c r="C291" s="26"/>
      <c r="D291" s="64" t="s">
        <v>33</v>
      </c>
      <c r="E291" s="66"/>
      <c r="F291" s="26"/>
    </row>
    <row r="292" spans="1:6" ht="21" customHeight="1">
      <c r="A292" s="130" t="s">
        <v>135</v>
      </c>
      <c r="B292" s="131"/>
      <c r="C292" s="16"/>
      <c r="D292" s="2" t="s">
        <v>34</v>
      </c>
      <c r="F292" s="16"/>
    </row>
    <row r="293" spans="1:6" ht="21" customHeight="1">
      <c r="A293" s="132" t="s">
        <v>137</v>
      </c>
      <c r="B293" s="133"/>
      <c r="C293" s="16"/>
      <c r="D293" s="2" t="s">
        <v>35</v>
      </c>
      <c r="F293" s="16"/>
    </row>
    <row r="294" spans="1:6" ht="21.75" customHeight="1">
      <c r="A294" s="130" t="s">
        <v>136</v>
      </c>
      <c r="B294" s="131"/>
      <c r="C294" s="8"/>
      <c r="D294" s="2" t="s">
        <v>36</v>
      </c>
      <c r="F294" s="28">
        <f>SUM(F254-F290)</f>
        <v>595520.68</v>
      </c>
    </row>
    <row r="295" spans="2:8" ht="21" customHeight="1">
      <c r="B295" s="24"/>
      <c r="C295" s="98">
        <f>SUM(C230+C254-C290)</f>
        <v>10850576.46</v>
      </c>
      <c r="D295" s="2" t="s">
        <v>37</v>
      </c>
      <c r="F295" s="98">
        <f>SUM(F230+F254-F290)</f>
        <v>10850576.46</v>
      </c>
      <c r="H295" s="24">
        <f>SUM(C295-F295)</f>
        <v>0</v>
      </c>
    </row>
    <row r="296" spans="2:8" ht="21" customHeight="1">
      <c r="B296" s="24"/>
      <c r="C296" s="93"/>
      <c r="D296" s="2"/>
      <c r="F296" s="93"/>
      <c r="H296" s="24"/>
    </row>
    <row r="297" spans="2:8" ht="23.25">
      <c r="B297" s="32" t="s">
        <v>39</v>
      </c>
      <c r="H297" s="30">
        <v>9</v>
      </c>
    </row>
    <row r="298" spans="2:5" ht="26.25">
      <c r="B298" s="32" t="s">
        <v>40</v>
      </c>
      <c r="E298" s="110" t="s">
        <v>124</v>
      </c>
    </row>
    <row r="299" spans="2:7" ht="23.25">
      <c r="B299" s="136" t="s">
        <v>0</v>
      </c>
      <c r="C299" s="136"/>
      <c r="D299" s="136"/>
      <c r="E299" s="136"/>
      <c r="F299" s="136"/>
      <c r="G299" s="136"/>
    </row>
    <row r="300" ht="23.25">
      <c r="E300" s="48" t="s">
        <v>159</v>
      </c>
    </row>
    <row r="301" spans="2:6" ht="23.25">
      <c r="B301" s="137" t="s">
        <v>1</v>
      </c>
      <c r="C301" s="137"/>
      <c r="D301" s="138" t="s">
        <v>4</v>
      </c>
      <c r="E301" s="4" t="s">
        <v>5</v>
      </c>
      <c r="F301" s="7" t="s">
        <v>7</v>
      </c>
    </row>
    <row r="302" spans="2:6" ht="23.25">
      <c r="B302" s="5" t="s">
        <v>83</v>
      </c>
      <c r="C302" s="5" t="s">
        <v>3</v>
      </c>
      <c r="D302" s="139"/>
      <c r="E302" s="5" t="s">
        <v>6</v>
      </c>
      <c r="F302" s="5" t="s">
        <v>3</v>
      </c>
    </row>
    <row r="303" spans="2:6" ht="23.25">
      <c r="B303" s="6" t="s">
        <v>2</v>
      </c>
      <c r="C303" s="6" t="s">
        <v>2</v>
      </c>
      <c r="D303" s="140"/>
      <c r="E303" s="8"/>
      <c r="F303" s="6" t="s">
        <v>2</v>
      </c>
    </row>
    <row r="304" spans="2:6" ht="23.25">
      <c r="B304" s="67" t="s">
        <v>126</v>
      </c>
      <c r="C304" s="17">
        <v>10239573.91</v>
      </c>
      <c r="D304" s="1" t="s">
        <v>160</v>
      </c>
      <c r="E304" s="9"/>
      <c r="F304" s="17">
        <f>F295</f>
        <v>10850576.46</v>
      </c>
    </row>
    <row r="305" spans="2:6" ht="23.25">
      <c r="B305" s="18"/>
      <c r="C305" s="18"/>
      <c r="D305" s="3" t="s">
        <v>105</v>
      </c>
      <c r="E305" s="10"/>
      <c r="F305" s="18"/>
    </row>
    <row r="306" spans="2:9" ht="23.25">
      <c r="B306" s="54">
        <v>222000</v>
      </c>
      <c r="C306" s="18">
        <f aca="true" t="shared" si="12" ref="C306:C313">SUM(C232+F306)</f>
        <v>93534.45999999999</v>
      </c>
      <c r="D306" s="1" t="s">
        <v>8</v>
      </c>
      <c r="E306" s="29" t="s">
        <v>41</v>
      </c>
      <c r="F306" s="18">
        <v>80015.23</v>
      </c>
      <c r="H306" s="25"/>
      <c r="I306" s="25"/>
    </row>
    <row r="307" spans="2:9" ht="23.25">
      <c r="B307" s="54">
        <v>164100</v>
      </c>
      <c r="C307" s="18">
        <f t="shared" si="12"/>
        <v>10284.74</v>
      </c>
      <c r="D307" s="1" t="s">
        <v>9</v>
      </c>
      <c r="E307" s="29" t="s">
        <v>42</v>
      </c>
      <c r="F307" s="18">
        <v>5005.82</v>
      </c>
      <c r="H307" s="25"/>
      <c r="I307" s="25"/>
    </row>
    <row r="308" spans="2:9" ht="23.25">
      <c r="B308" s="54">
        <v>80000</v>
      </c>
      <c r="C308" s="18">
        <f t="shared" si="12"/>
        <v>62167.5</v>
      </c>
      <c r="D308" s="1" t="s">
        <v>10</v>
      </c>
      <c r="E308" s="29" t="s">
        <v>43</v>
      </c>
      <c r="F308" s="18">
        <v>57630</v>
      </c>
      <c r="H308" s="25"/>
      <c r="I308" s="25"/>
    </row>
    <row r="309" spans="2:9" ht="23.25">
      <c r="B309" s="54">
        <v>260000</v>
      </c>
      <c r="C309" s="18">
        <f t="shared" si="12"/>
        <v>96603</v>
      </c>
      <c r="D309" s="1" t="s">
        <v>11</v>
      </c>
      <c r="E309" s="29" t="s">
        <v>44</v>
      </c>
      <c r="F309" s="18">
        <v>26164</v>
      </c>
      <c r="H309" s="25"/>
      <c r="I309" s="25"/>
    </row>
    <row r="310" spans="2:9" ht="23.25">
      <c r="B310" s="54">
        <v>61000</v>
      </c>
      <c r="C310" s="18">
        <f t="shared" si="12"/>
        <v>14844</v>
      </c>
      <c r="D310" s="1" t="s">
        <v>12</v>
      </c>
      <c r="E310" s="29" t="s">
        <v>45</v>
      </c>
      <c r="F310" s="18">
        <v>2567</v>
      </c>
      <c r="H310" s="25"/>
      <c r="I310" s="25"/>
    </row>
    <row r="311" spans="2:9" ht="23.25">
      <c r="B311" s="54"/>
      <c r="C311" s="18">
        <f t="shared" si="12"/>
        <v>0</v>
      </c>
      <c r="D311" s="1" t="s">
        <v>13</v>
      </c>
      <c r="E311" s="29" t="s">
        <v>46</v>
      </c>
      <c r="F311" s="54">
        <v>0</v>
      </c>
      <c r="H311" s="25"/>
      <c r="I311" s="25"/>
    </row>
    <row r="312" spans="2:8" ht="23.25">
      <c r="B312" s="54">
        <v>10910380</v>
      </c>
      <c r="C312" s="18">
        <f t="shared" si="12"/>
        <v>3447885.23</v>
      </c>
      <c r="D312" s="1" t="s">
        <v>14</v>
      </c>
      <c r="E312" s="29" t="s">
        <v>47</v>
      </c>
      <c r="F312" s="18">
        <v>364287.98</v>
      </c>
      <c r="H312" s="53"/>
    </row>
    <row r="313" spans="2:6" ht="23.25">
      <c r="B313" s="55">
        <v>6253760</v>
      </c>
      <c r="C313" s="18">
        <f t="shared" si="12"/>
        <v>1187151</v>
      </c>
      <c r="D313" s="1" t="s">
        <v>15</v>
      </c>
      <c r="E313" s="29" t="s">
        <v>48</v>
      </c>
      <c r="F313" s="19">
        <v>0</v>
      </c>
    </row>
    <row r="314" spans="2:8" ht="32.25" customHeight="1" thickBot="1">
      <c r="B314" s="97">
        <f>SUM(B306:B313)</f>
        <v>17951240</v>
      </c>
      <c r="C314" s="20">
        <f>SUM(C306:C313)</f>
        <v>4912469.93</v>
      </c>
      <c r="E314" s="12"/>
      <c r="F314" s="20">
        <f>SUM(F306:F313)</f>
        <v>535670.03</v>
      </c>
      <c r="H314" s="53">
        <f>SUM(F314:F315)</f>
        <v>1943488.72</v>
      </c>
    </row>
    <row r="315" spans="2:8" ht="24" thickTop="1">
      <c r="B315" s="13"/>
      <c r="C315" s="18">
        <f aca="true" t="shared" si="13" ref="C315:C323">SUM(C241+F315)</f>
        <v>2703754.69</v>
      </c>
      <c r="D315" s="1" t="s">
        <v>16</v>
      </c>
      <c r="E315" s="29" t="s">
        <v>49</v>
      </c>
      <c r="F315" s="21">
        <v>1407818.69</v>
      </c>
      <c r="H315" s="53"/>
    </row>
    <row r="316" spans="2:6" ht="23.25">
      <c r="B316" s="14"/>
      <c r="C316" s="18">
        <f t="shared" si="13"/>
        <v>0</v>
      </c>
      <c r="D316" s="1" t="s">
        <v>17</v>
      </c>
      <c r="E316" s="10"/>
      <c r="F316" s="18">
        <v>0</v>
      </c>
    </row>
    <row r="317" spans="2:6" ht="23.25">
      <c r="B317" s="14"/>
      <c r="C317" s="18">
        <f t="shared" si="13"/>
        <v>27745.809999999998</v>
      </c>
      <c r="D317" s="1" t="s">
        <v>106</v>
      </c>
      <c r="E317" s="51">
        <v>900</v>
      </c>
      <c r="F317" s="18">
        <v>17684.96</v>
      </c>
    </row>
    <row r="318" spans="2:6" ht="23.25">
      <c r="B318" s="14"/>
      <c r="C318" s="18">
        <f t="shared" si="13"/>
        <v>0</v>
      </c>
      <c r="D318" s="1" t="s">
        <v>29</v>
      </c>
      <c r="E318" s="49">
        <v>700</v>
      </c>
      <c r="F318" s="18">
        <v>0</v>
      </c>
    </row>
    <row r="319" spans="2:6" ht="23.25">
      <c r="B319" s="14"/>
      <c r="C319" s="18">
        <f t="shared" si="13"/>
        <v>102000</v>
      </c>
      <c r="D319" s="1" t="s">
        <v>31</v>
      </c>
      <c r="E319" s="51"/>
      <c r="F319" s="18">
        <v>42000</v>
      </c>
    </row>
    <row r="320" spans="2:6" ht="23.25">
      <c r="B320" s="14"/>
      <c r="C320" s="18">
        <f t="shared" si="13"/>
        <v>0</v>
      </c>
      <c r="D320" s="1" t="s">
        <v>32</v>
      </c>
      <c r="E320" s="52" t="s">
        <v>68</v>
      </c>
      <c r="F320" s="18">
        <v>0</v>
      </c>
    </row>
    <row r="321" spans="2:6" ht="23.25">
      <c r="B321" s="14"/>
      <c r="C321" s="18">
        <f t="shared" si="13"/>
        <v>0</v>
      </c>
      <c r="D321" s="15" t="s">
        <v>86</v>
      </c>
      <c r="E321" s="52"/>
      <c r="F321" s="18">
        <v>0</v>
      </c>
    </row>
    <row r="322" spans="2:6" ht="23.25">
      <c r="B322" s="14"/>
      <c r="C322" s="18">
        <f t="shared" si="13"/>
        <v>0</v>
      </c>
      <c r="D322" s="15" t="s">
        <v>87</v>
      </c>
      <c r="E322" s="89"/>
      <c r="F322" s="19">
        <v>0</v>
      </c>
    </row>
    <row r="323" spans="2:6" ht="23.25">
      <c r="B323" s="31"/>
      <c r="C323" s="18">
        <f t="shared" si="13"/>
        <v>916180</v>
      </c>
      <c r="D323" s="15" t="s">
        <v>85</v>
      </c>
      <c r="E323" s="59"/>
      <c r="F323" s="101">
        <v>0</v>
      </c>
    </row>
    <row r="324" spans="2:6" ht="23.25">
      <c r="B324" s="31"/>
      <c r="C324" s="10"/>
      <c r="D324" s="15"/>
      <c r="E324" s="52"/>
      <c r="F324" s="90"/>
    </row>
    <row r="325" spans="3:6" ht="23.25">
      <c r="C325" s="10"/>
      <c r="D325" s="15"/>
      <c r="E325" s="52"/>
      <c r="F325" s="90"/>
    </row>
    <row r="326" spans="3:6" ht="23.25">
      <c r="C326" s="11"/>
      <c r="E326" s="95"/>
      <c r="F326" s="91"/>
    </row>
    <row r="327" spans="3:6" ht="23.25">
      <c r="C327" s="23">
        <f>SUM(C315:C326)</f>
        <v>3749680.5</v>
      </c>
      <c r="D327" s="2"/>
      <c r="E327" s="94"/>
      <c r="F327" s="23">
        <f>SUM(F315:F326)</f>
        <v>1467503.65</v>
      </c>
    </row>
    <row r="328" spans="3:6" ht="23.25">
      <c r="C328" s="23">
        <f>SUM(C314+C327)</f>
        <v>8662150.43</v>
      </c>
      <c r="D328" s="2" t="s">
        <v>38</v>
      </c>
      <c r="E328" s="14"/>
      <c r="F328" s="23">
        <f>SUM(F314+F327)</f>
        <v>2003173.68</v>
      </c>
    </row>
    <row r="332" spans="2:8" ht="23.25">
      <c r="B332" s="137" t="s">
        <v>1</v>
      </c>
      <c r="C332" s="137"/>
      <c r="D332" s="138" t="s">
        <v>4</v>
      </c>
      <c r="E332" s="4" t="s">
        <v>5</v>
      </c>
      <c r="F332" s="7" t="s">
        <v>7</v>
      </c>
      <c r="H332" s="30">
        <v>10</v>
      </c>
    </row>
    <row r="333" spans="2:6" ht="23.25">
      <c r="B333" s="5" t="s">
        <v>83</v>
      </c>
      <c r="C333" s="5" t="s">
        <v>3</v>
      </c>
      <c r="D333" s="139"/>
      <c r="E333" s="5" t="s">
        <v>6</v>
      </c>
      <c r="F333" s="5" t="s">
        <v>3</v>
      </c>
    </row>
    <row r="334" spans="2:6" ht="21" customHeight="1">
      <c r="B334" s="6" t="s">
        <v>2</v>
      </c>
      <c r="C334" s="6" t="s">
        <v>2</v>
      </c>
      <c r="D334" s="140"/>
      <c r="E334" s="8"/>
      <c r="F334" s="6" t="s">
        <v>2</v>
      </c>
    </row>
    <row r="335" spans="2:6" ht="21" customHeight="1">
      <c r="B335" s="9"/>
      <c r="C335" s="17"/>
      <c r="D335" s="58" t="s">
        <v>18</v>
      </c>
      <c r="E335" s="57"/>
      <c r="F335" s="17"/>
    </row>
    <row r="336" spans="2:6" ht="21" customHeight="1">
      <c r="B336" s="18">
        <v>900000</v>
      </c>
      <c r="C336" s="18">
        <f aca="true" t="shared" si="14" ref="C336:C351">SUM(C262+F336)</f>
        <v>195755.19999999998</v>
      </c>
      <c r="D336" s="27" t="s">
        <v>19</v>
      </c>
      <c r="E336" s="62" t="s">
        <v>102</v>
      </c>
      <c r="F336" s="18">
        <v>5213.4</v>
      </c>
    </row>
    <row r="337" spans="2:6" ht="21" customHeight="1">
      <c r="B337" s="18"/>
      <c r="C337" s="18">
        <f t="shared" si="14"/>
        <v>0</v>
      </c>
      <c r="D337" s="27" t="s">
        <v>19</v>
      </c>
      <c r="E337" s="60" t="s">
        <v>101</v>
      </c>
      <c r="F337" s="18">
        <v>0</v>
      </c>
    </row>
    <row r="338" spans="2:6" ht="21" customHeight="1">
      <c r="B338" s="18">
        <v>2461600</v>
      </c>
      <c r="C338" s="18">
        <f t="shared" si="14"/>
        <v>966926</v>
      </c>
      <c r="D338" s="61" t="s">
        <v>20</v>
      </c>
      <c r="E338" s="62" t="s">
        <v>50</v>
      </c>
      <c r="F338" s="18">
        <v>205620</v>
      </c>
    </row>
    <row r="339" spans="2:6" ht="21" customHeight="1">
      <c r="B339" s="18">
        <v>178880</v>
      </c>
      <c r="C339" s="18">
        <f t="shared" si="14"/>
        <v>58500</v>
      </c>
      <c r="D339" s="61" t="s">
        <v>21</v>
      </c>
      <c r="E339" s="62" t="s">
        <v>51</v>
      </c>
      <c r="F339" s="18">
        <v>11700</v>
      </c>
    </row>
    <row r="340" spans="2:6" ht="21" customHeight="1">
      <c r="B340" s="18">
        <v>619000</v>
      </c>
      <c r="C340" s="18">
        <f t="shared" si="14"/>
        <v>244130</v>
      </c>
      <c r="D340" s="61" t="s">
        <v>22</v>
      </c>
      <c r="E340" s="62" t="s">
        <v>69</v>
      </c>
      <c r="F340" s="18">
        <v>47510</v>
      </c>
    </row>
    <row r="341" spans="2:6" ht="21" customHeight="1">
      <c r="B341" s="18"/>
      <c r="C341" s="18">
        <f t="shared" si="14"/>
        <v>164000</v>
      </c>
      <c r="D341" s="61" t="s">
        <v>130</v>
      </c>
      <c r="E341" s="60" t="s">
        <v>103</v>
      </c>
      <c r="F341" s="18">
        <v>32800</v>
      </c>
    </row>
    <row r="342" spans="2:6" ht="21" customHeight="1">
      <c r="B342" s="18">
        <v>2768000</v>
      </c>
      <c r="C342" s="18">
        <f t="shared" si="14"/>
        <v>747916.5</v>
      </c>
      <c r="D342" s="61" t="s">
        <v>23</v>
      </c>
      <c r="E342" s="62" t="s">
        <v>52</v>
      </c>
      <c r="F342" s="18">
        <v>150606.5</v>
      </c>
    </row>
    <row r="343" spans="2:6" ht="21" customHeight="1">
      <c r="B343" s="18">
        <v>3821000</v>
      </c>
      <c r="C343" s="18">
        <f t="shared" si="14"/>
        <v>449712.29</v>
      </c>
      <c r="D343" s="61" t="s">
        <v>24</v>
      </c>
      <c r="E343" s="62" t="s">
        <v>53</v>
      </c>
      <c r="F343" s="18">
        <v>100664.29</v>
      </c>
    </row>
    <row r="344" spans="2:8" ht="21" customHeight="1">
      <c r="B344" s="18"/>
      <c r="C344" s="18">
        <f t="shared" si="14"/>
        <v>0</v>
      </c>
      <c r="D344" s="61" t="s">
        <v>24</v>
      </c>
      <c r="E344" s="60" t="s">
        <v>97</v>
      </c>
      <c r="F344" s="18">
        <v>0</v>
      </c>
      <c r="H344" s="25"/>
    </row>
    <row r="345" spans="2:8" ht="21" customHeight="1">
      <c r="B345" s="18">
        <v>2100000</v>
      </c>
      <c r="C345" s="18">
        <f t="shared" si="14"/>
        <v>218249.28999999998</v>
      </c>
      <c r="D345" s="61" t="s">
        <v>25</v>
      </c>
      <c r="E345" s="62" t="s">
        <v>70</v>
      </c>
      <c r="F345" s="18">
        <v>104556.03</v>
      </c>
      <c r="H345" s="25"/>
    </row>
    <row r="346" spans="2:8" ht="21" customHeight="1">
      <c r="B346" s="18"/>
      <c r="C346" s="18">
        <f t="shared" si="14"/>
        <v>0</v>
      </c>
      <c r="D346" s="61" t="s">
        <v>25</v>
      </c>
      <c r="E346" s="60" t="s">
        <v>104</v>
      </c>
      <c r="F346" s="18">
        <v>0</v>
      </c>
      <c r="H346" s="25"/>
    </row>
    <row r="347" spans="2:6" ht="21" customHeight="1">
      <c r="B347" s="18">
        <v>760000</v>
      </c>
      <c r="C347" s="18">
        <f t="shared" si="14"/>
        <v>162025.92</v>
      </c>
      <c r="D347" s="61" t="s">
        <v>26</v>
      </c>
      <c r="E347" s="62" t="s">
        <v>54</v>
      </c>
      <c r="F347" s="18">
        <v>40677.65</v>
      </c>
    </row>
    <row r="348" spans="2:6" ht="21" customHeight="1">
      <c r="B348" s="18">
        <v>740000</v>
      </c>
      <c r="C348" s="18">
        <f t="shared" si="14"/>
        <v>368700</v>
      </c>
      <c r="D348" s="61" t="s">
        <v>15</v>
      </c>
      <c r="E348" s="62" t="s">
        <v>55</v>
      </c>
      <c r="F348" s="18">
        <v>110000</v>
      </c>
    </row>
    <row r="349" spans="2:6" ht="21" customHeight="1">
      <c r="B349" s="18">
        <v>96000</v>
      </c>
      <c r="C349" s="18">
        <f t="shared" si="14"/>
        <v>0</v>
      </c>
      <c r="D349" s="61" t="s">
        <v>27</v>
      </c>
      <c r="E349" s="62" t="s">
        <v>56</v>
      </c>
      <c r="F349" s="18">
        <v>0</v>
      </c>
    </row>
    <row r="350" spans="2:6" ht="21" customHeight="1">
      <c r="B350" s="18">
        <v>2906000</v>
      </c>
      <c r="C350" s="18">
        <f t="shared" si="14"/>
        <v>0</v>
      </c>
      <c r="D350" s="61" t="s">
        <v>28</v>
      </c>
      <c r="E350" s="62" t="s">
        <v>57</v>
      </c>
      <c r="F350" s="18">
        <v>0</v>
      </c>
    </row>
    <row r="351" spans="2:6" ht="21" customHeight="1">
      <c r="B351" s="19">
        <v>600760</v>
      </c>
      <c r="C351" s="18">
        <f t="shared" si="14"/>
        <v>0</v>
      </c>
      <c r="D351" s="61" t="s">
        <v>108</v>
      </c>
      <c r="E351" s="62" t="s">
        <v>58</v>
      </c>
      <c r="F351" s="22">
        <v>0</v>
      </c>
    </row>
    <row r="352" spans="2:6" ht="21" customHeight="1" thickBot="1">
      <c r="B352" s="105">
        <f>SUM(B335:B351)</f>
        <v>17951240</v>
      </c>
      <c r="C352" s="20">
        <f>SUM(C336:C351)</f>
        <v>3575915.2</v>
      </c>
      <c r="D352" s="61"/>
      <c r="E352" s="60"/>
      <c r="F352" s="20">
        <f>SUM(F336:F351)</f>
        <v>809347.8700000001</v>
      </c>
    </row>
    <row r="353" spans="2:6" ht="21" customHeight="1" thickTop="1">
      <c r="B353" s="14"/>
      <c r="C353" s="18">
        <f aca="true" t="shared" si="15" ref="C353:C361">SUM(C279+F353)</f>
        <v>0</v>
      </c>
      <c r="D353" s="61" t="s">
        <v>29</v>
      </c>
      <c r="E353" s="49">
        <v>700</v>
      </c>
      <c r="F353" s="18">
        <v>0</v>
      </c>
    </row>
    <row r="354" spans="2:6" ht="22.5" customHeight="1">
      <c r="B354" s="14"/>
      <c r="C354" s="18">
        <f t="shared" si="15"/>
        <v>107585.37</v>
      </c>
      <c r="D354" s="61" t="s">
        <v>96</v>
      </c>
      <c r="E354" s="51">
        <v>900</v>
      </c>
      <c r="F354" s="18">
        <v>27666.62</v>
      </c>
    </row>
    <row r="355" spans="1:6" ht="21" customHeight="1">
      <c r="A355" s="130"/>
      <c r="B355" s="131"/>
      <c r="C355" s="18">
        <f t="shared" si="15"/>
        <v>0</v>
      </c>
      <c r="D355" s="63" t="s">
        <v>30</v>
      </c>
      <c r="E355" s="50" t="s">
        <v>68</v>
      </c>
      <c r="F355" s="18">
        <v>0</v>
      </c>
    </row>
    <row r="356" spans="1:6" ht="21" customHeight="1">
      <c r="A356" s="130" t="s">
        <v>143</v>
      </c>
      <c r="B356" s="131"/>
      <c r="C356" s="18">
        <f t="shared" si="15"/>
        <v>882500</v>
      </c>
      <c r="D356" s="63" t="s">
        <v>118</v>
      </c>
      <c r="E356" s="51">
        <v>600</v>
      </c>
      <c r="F356" s="18">
        <v>0</v>
      </c>
    </row>
    <row r="357" spans="1:6" ht="21" customHeight="1">
      <c r="A357" s="130" t="s">
        <v>98</v>
      </c>
      <c r="B357" s="131"/>
      <c r="C357" s="18">
        <f t="shared" si="15"/>
        <v>1536500</v>
      </c>
      <c r="D357" s="63" t="s">
        <v>85</v>
      </c>
      <c r="E357" s="59"/>
      <c r="F357" s="19">
        <v>300080</v>
      </c>
    </row>
    <row r="358" spans="1:6" ht="21" customHeight="1">
      <c r="A358" s="106"/>
      <c r="B358" s="106"/>
      <c r="C358" s="18">
        <f t="shared" si="15"/>
        <v>1058481.2</v>
      </c>
      <c r="D358" s="27" t="s">
        <v>123</v>
      </c>
      <c r="E358" s="62"/>
      <c r="F358" s="19">
        <v>0</v>
      </c>
    </row>
    <row r="359" spans="1:6" ht="21" customHeight="1">
      <c r="A359" s="134"/>
      <c r="B359" s="135"/>
      <c r="C359" s="18">
        <f t="shared" si="15"/>
        <v>22586.92</v>
      </c>
      <c r="D359" s="63" t="s">
        <v>89</v>
      </c>
      <c r="E359" s="59"/>
      <c r="F359" s="18">
        <v>0</v>
      </c>
    </row>
    <row r="360" spans="1:6" ht="21" customHeight="1">
      <c r="A360" s="134"/>
      <c r="B360" s="135"/>
      <c r="C360" s="18">
        <f t="shared" si="15"/>
        <v>1500</v>
      </c>
      <c r="D360" s="65" t="s">
        <v>158</v>
      </c>
      <c r="E360" s="59"/>
      <c r="F360" s="18">
        <v>0</v>
      </c>
    </row>
    <row r="361" spans="1:6" ht="21" customHeight="1">
      <c r="A361" s="130" t="s">
        <v>93</v>
      </c>
      <c r="B361" s="131"/>
      <c r="C361" s="18">
        <f t="shared" si="15"/>
        <v>1421100</v>
      </c>
      <c r="D361" s="65" t="s">
        <v>161</v>
      </c>
      <c r="E361" s="59"/>
      <c r="F361" s="21">
        <v>1421100</v>
      </c>
    </row>
    <row r="362" spans="1:6" ht="21" customHeight="1">
      <c r="A362" s="130" t="s">
        <v>91</v>
      </c>
      <c r="B362" s="131"/>
      <c r="C362" s="8"/>
      <c r="D362" s="65"/>
      <c r="E362" s="56"/>
      <c r="F362" s="8"/>
    </row>
    <row r="363" spans="1:6" ht="21" customHeight="1">
      <c r="A363" s="130"/>
      <c r="B363" s="131"/>
      <c r="C363" s="23">
        <f>SUM(C353:C362)</f>
        <v>5030253.49</v>
      </c>
      <c r="D363" s="63"/>
      <c r="E363" s="96"/>
      <c r="F363" s="23">
        <f>SUM(F353:F361)</f>
        <v>1748846.62</v>
      </c>
    </row>
    <row r="364" spans="1:6" ht="21" customHeight="1">
      <c r="A364" s="130"/>
      <c r="B364" s="131"/>
      <c r="C364" s="23">
        <f>SUM(C352+C363)</f>
        <v>8606168.690000001</v>
      </c>
      <c r="D364" s="63"/>
      <c r="E364" s="66"/>
      <c r="F364" s="23">
        <f>SUM(F352+F363)</f>
        <v>2558194.49</v>
      </c>
    </row>
    <row r="365" spans="1:6" ht="21" customHeight="1">
      <c r="A365" s="109"/>
      <c r="B365" s="109"/>
      <c r="C365" s="26"/>
      <c r="D365" s="64" t="s">
        <v>33</v>
      </c>
      <c r="E365" s="66"/>
      <c r="F365" s="26"/>
    </row>
    <row r="366" spans="1:6" ht="21" customHeight="1">
      <c r="A366" s="130" t="s">
        <v>135</v>
      </c>
      <c r="B366" s="131"/>
      <c r="C366" s="16"/>
      <c r="D366" s="2" t="s">
        <v>34</v>
      </c>
      <c r="F366" s="16"/>
    </row>
    <row r="367" spans="1:6" ht="21" customHeight="1">
      <c r="A367" s="132" t="s">
        <v>137</v>
      </c>
      <c r="B367" s="133"/>
      <c r="C367" s="16"/>
      <c r="D367" s="2" t="s">
        <v>35</v>
      </c>
      <c r="F367" s="16"/>
    </row>
    <row r="368" spans="1:6" ht="21.75" customHeight="1">
      <c r="A368" s="130" t="s">
        <v>136</v>
      </c>
      <c r="B368" s="131"/>
      <c r="C368" s="8"/>
      <c r="D368" s="2" t="s">
        <v>36</v>
      </c>
      <c r="F368" s="28">
        <f>SUM(F328-F364)</f>
        <v>-555020.8100000003</v>
      </c>
    </row>
    <row r="369" spans="2:8" ht="21" customHeight="1">
      <c r="B369" s="24"/>
      <c r="C369" s="98">
        <f>SUM(C304+C328-C364)</f>
        <v>10295555.649999999</v>
      </c>
      <c r="D369" s="2" t="s">
        <v>37</v>
      </c>
      <c r="F369" s="98">
        <f>SUM(F304+F328-F364)</f>
        <v>10295555.65</v>
      </c>
      <c r="H369" s="24">
        <f>SUM(C369-F369)</f>
        <v>-1.862645149230957E-09</v>
      </c>
    </row>
    <row r="370" spans="2:8" ht="21" customHeight="1">
      <c r="B370" s="24"/>
      <c r="C370" s="93"/>
      <c r="D370" s="2"/>
      <c r="F370" s="93"/>
      <c r="H370" s="24"/>
    </row>
    <row r="371" spans="2:8" ht="23.25">
      <c r="B371" s="32" t="s">
        <v>39</v>
      </c>
      <c r="H371" s="30">
        <v>11</v>
      </c>
    </row>
    <row r="372" spans="2:5" ht="26.25">
      <c r="B372" s="32" t="s">
        <v>40</v>
      </c>
      <c r="E372" s="110" t="s">
        <v>124</v>
      </c>
    </row>
    <row r="373" spans="2:7" ht="23.25">
      <c r="B373" s="136" t="s">
        <v>0</v>
      </c>
      <c r="C373" s="136"/>
      <c r="D373" s="136"/>
      <c r="E373" s="136"/>
      <c r="F373" s="136"/>
      <c r="G373" s="136"/>
    </row>
    <row r="374" ht="23.25">
      <c r="E374" s="48" t="s">
        <v>162</v>
      </c>
    </row>
    <row r="375" spans="2:6" ht="23.25">
      <c r="B375" s="137" t="s">
        <v>1</v>
      </c>
      <c r="C375" s="137"/>
      <c r="D375" s="138" t="s">
        <v>4</v>
      </c>
      <c r="E375" s="4" t="s">
        <v>5</v>
      </c>
      <c r="F375" s="7" t="s">
        <v>7</v>
      </c>
    </row>
    <row r="376" spans="2:6" ht="23.25">
      <c r="B376" s="5" t="s">
        <v>83</v>
      </c>
      <c r="C376" s="5" t="s">
        <v>3</v>
      </c>
      <c r="D376" s="139"/>
      <c r="E376" s="5" t="s">
        <v>6</v>
      </c>
      <c r="F376" s="5" t="s">
        <v>3</v>
      </c>
    </row>
    <row r="377" spans="2:6" ht="23.25">
      <c r="B377" s="6" t="s">
        <v>2</v>
      </c>
      <c r="C377" s="6" t="s">
        <v>2</v>
      </c>
      <c r="D377" s="140"/>
      <c r="E377" s="8"/>
      <c r="F377" s="6" t="s">
        <v>2</v>
      </c>
    </row>
    <row r="378" spans="2:6" ht="23.25">
      <c r="B378" s="67" t="s">
        <v>126</v>
      </c>
      <c r="C378" s="17">
        <v>10239573.91</v>
      </c>
      <c r="D378" s="1" t="s">
        <v>163</v>
      </c>
      <c r="E378" s="9"/>
      <c r="F378" s="17">
        <f>F369</f>
        <v>10295555.65</v>
      </c>
    </row>
    <row r="379" spans="2:6" ht="23.25">
      <c r="B379" s="18"/>
      <c r="C379" s="18"/>
      <c r="D379" s="3" t="s">
        <v>105</v>
      </c>
      <c r="E379" s="10"/>
      <c r="F379" s="18"/>
    </row>
    <row r="380" spans="2:9" ht="23.25">
      <c r="B380" s="54">
        <v>222000</v>
      </c>
      <c r="C380" s="18">
        <f aca="true" t="shared" si="16" ref="C380:C387">SUM(C306+F380)</f>
        <v>144849.03999999998</v>
      </c>
      <c r="D380" s="1" t="s">
        <v>8</v>
      </c>
      <c r="E380" s="29" t="s">
        <v>41</v>
      </c>
      <c r="F380" s="18">
        <v>51314.58</v>
      </c>
      <c r="H380" s="25"/>
      <c r="I380" s="25"/>
    </row>
    <row r="381" spans="2:9" ht="23.25">
      <c r="B381" s="54">
        <v>164100</v>
      </c>
      <c r="C381" s="18">
        <f t="shared" si="16"/>
        <v>16740.96</v>
      </c>
      <c r="D381" s="1" t="s">
        <v>9</v>
      </c>
      <c r="E381" s="29" t="s">
        <v>42</v>
      </c>
      <c r="F381" s="18">
        <v>6456.22</v>
      </c>
      <c r="H381" s="25"/>
      <c r="I381" s="25"/>
    </row>
    <row r="382" spans="2:9" ht="23.25">
      <c r="B382" s="54">
        <v>80000</v>
      </c>
      <c r="C382" s="18">
        <f t="shared" si="16"/>
        <v>88104.27</v>
      </c>
      <c r="D382" s="1" t="s">
        <v>10</v>
      </c>
      <c r="E382" s="29" t="s">
        <v>43</v>
      </c>
      <c r="F382" s="18">
        <v>25936.77</v>
      </c>
      <c r="H382" s="25"/>
      <c r="I382" s="25"/>
    </row>
    <row r="383" spans="2:9" ht="23.25">
      <c r="B383" s="54">
        <v>260000</v>
      </c>
      <c r="C383" s="18">
        <f t="shared" si="16"/>
        <v>124783</v>
      </c>
      <c r="D383" s="1" t="s">
        <v>11</v>
      </c>
      <c r="E383" s="29" t="s">
        <v>44</v>
      </c>
      <c r="F383" s="18">
        <v>28180</v>
      </c>
      <c r="H383" s="25"/>
      <c r="I383" s="25"/>
    </row>
    <row r="384" spans="2:9" ht="23.25">
      <c r="B384" s="54">
        <v>61000</v>
      </c>
      <c r="C384" s="18">
        <f t="shared" si="16"/>
        <v>31337</v>
      </c>
      <c r="D384" s="1" t="s">
        <v>12</v>
      </c>
      <c r="E384" s="29" t="s">
        <v>45</v>
      </c>
      <c r="F384" s="18">
        <v>16493</v>
      </c>
      <c r="H384" s="25"/>
      <c r="I384" s="25"/>
    </row>
    <row r="385" spans="2:9" ht="23.25">
      <c r="B385" s="54"/>
      <c r="C385" s="18">
        <f t="shared" si="16"/>
        <v>0</v>
      </c>
      <c r="D385" s="1" t="s">
        <v>13</v>
      </c>
      <c r="E385" s="29" t="s">
        <v>46</v>
      </c>
      <c r="F385" s="54">
        <v>0</v>
      </c>
      <c r="H385" s="25"/>
      <c r="I385" s="25"/>
    </row>
    <row r="386" spans="2:8" ht="23.25">
      <c r="B386" s="54">
        <v>10910380</v>
      </c>
      <c r="C386" s="18">
        <f t="shared" si="16"/>
        <v>4366919.4399999995</v>
      </c>
      <c r="D386" s="1" t="s">
        <v>14</v>
      </c>
      <c r="E386" s="29" t="s">
        <v>47</v>
      </c>
      <c r="F386" s="18">
        <v>919034.21</v>
      </c>
      <c r="H386" s="53"/>
    </row>
    <row r="387" spans="2:6" ht="23.25">
      <c r="B387" s="55">
        <v>6253760</v>
      </c>
      <c r="C387" s="18">
        <f t="shared" si="16"/>
        <v>3925006</v>
      </c>
      <c r="D387" s="1" t="s">
        <v>15</v>
      </c>
      <c r="E387" s="29" t="s">
        <v>48</v>
      </c>
      <c r="F387" s="19">
        <v>2737855</v>
      </c>
    </row>
    <row r="388" spans="2:8" ht="32.25" customHeight="1" thickBot="1">
      <c r="B388" s="97">
        <f>SUM(B380:B387)</f>
        <v>17951240</v>
      </c>
      <c r="C388" s="20">
        <f>SUM(C380:C387)</f>
        <v>8697739.709999999</v>
      </c>
      <c r="E388" s="12"/>
      <c r="F388" s="20">
        <f>SUM(F380:F387)</f>
        <v>3785269.7800000003</v>
      </c>
      <c r="H388" s="53">
        <f>SUM(F388:F389)</f>
        <v>4724833.84</v>
      </c>
    </row>
    <row r="389" spans="2:8" ht="24" thickTop="1">
      <c r="B389" s="13"/>
      <c r="C389" s="18">
        <f aca="true" t="shared" si="17" ref="C389:C397">SUM(C315+F389)</f>
        <v>3643318.75</v>
      </c>
      <c r="D389" s="1" t="s">
        <v>16</v>
      </c>
      <c r="E389" s="29" t="s">
        <v>49</v>
      </c>
      <c r="F389" s="21">
        <v>939564.06</v>
      </c>
      <c r="H389" s="53"/>
    </row>
    <row r="390" spans="2:6" ht="23.25">
      <c r="B390" s="14"/>
      <c r="C390" s="18">
        <f t="shared" si="17"/>
        <v>0</v>
      </c>
      <c r="D390" s="1" t="s">
        <v>17</v>
      </c>
      <c r="E390" s="10"/>
      <c r="F390" s="18">
        <v>0</v>
      </c>
    </row>
    <row r="391" spans="2:6" ht="23.25">
      <c r="B391" s="14"/>
      <c r="C391" s="18">
        <f t="shared" si="17"/>
        <v>40430.93</v>
      </c>
      <c r="D391" s="1" t="s">
        <v>106</v>
      </c>
      <c r="E391" s="51">
        <v>900</v>
      </c>
      <c r="F391" s="18">
        <v>12685.12</v>
      </c>
    </row>
    <row r="392" spans="2:6" ht="23.25">
      <c r="B392" s="14"/>
      <c r="C392" s="18">
        <f t="shared" si="17"/>
        <v>0</v>
      </c>
      <c r="D392" s="1" t="s">
        <v>29</v>
      </c>
      <c r="E392" s="49">
        <v>700</v>
      </c>
      <c r="F392" s="18">
        <v>0</v>
      </c>
    </row>
    <row r="393" spans="2:6" ht="23.25">
      <c r="B393" s="14"/>
      <c r="C393" s="18">
        <f t="shared" si="17"/>
        <v>103143.76</v>
      </c>
      <c r="D393" s="1" t="s">
        <v>31</v>
      </c>
      <c r="E393" s="51"/>
      <c r="F393" s="18">
        <v>1143.76</v>
      </c>
    </row>
    <row r="394" spans="2:6" ht="23.25">
      <c r="B394" s="14"/>
      <c r="C394" s="18">
        <f t="shared" si="17"/>
        <v>158900</v>
      </c>
      <c r="D394" s="1" t="s">
        <v>32</v>
      </c>
      <c r="E394" s="52" t="s">
        <v>68</v>
      </c>
      <c r="F394" s="18">
        <v>158900</v>
      </c>
    </row>
    <row r="395" spans="2:6" ht="23.25">
      <c r="B395" s="14"/>
      <c r="C395" s="18">
        <f t="shared" si="17"/>
        <v>0</v>
      </c>
      <c r="D395" s="15" t="s">
        <v>86</v>
      </c>
      <c r="E395" s="52"/>
      <c r="F395" s="18">
        <v>0</v>
      </c>
    </row>
    <row r="396" spans="2:6" ht="23.25">
      <c r="B396" s="14"/>
      <c r="C396" s="18">
        <f t="shared" si="17"/>
        <v>0</v>
      </c>
      <c r="D396" s="15" t="s">
        <v>87</v>
      </c>
      <c r="E396" s="89"/>
      <c r="F396" s="19">
        <v>0</v>
      </c>
    </row>
    <row r="397" spans="2:6" ht="23.25">
      <c r="B397" s="31"/>
      <c r="C397" s="18">
        <f t="shared" si="17"/>
        <v>929180</v>
      </c>
      <c r="D397" s="15" t="s">
        <v>85</v>
      </c>
      <c r="E397" s="59"/>
      <c r="F397" s="101">
        <v>13000</v>
      </c>
    </row>
    <row r="398" spans="2:6" ht="23.25">
      <c r="B398" s="31"/>
      <c r="C398" s="10"/>
      <c r="D398" s="15"/>
      <c r="E398" s="52"/>
      <c r="F398" s="90"/>
    </row>
    <row r="399" spans="3:6" ht="23.25">
      <c r="C399" s="10"/>
      <c r="D399" s="15"/>
      <c r="E399" s="52"/>
      <c r="F399" s="90"/>
    </row>
    <row r="400" spans="3:6" ht="23.25">
      <c r="C400" s="11"/>
      <c r="E400" s="95"/>
      <c r="F400" s="91"/>
    </row>
    <row r="401" spans="3:6" ht="23.25">
      <c r="C401" s="23">
        <f>SUM(C389:C400)</f>
        <v>4874973.4399999995</v>
      </c>
      <c r="D401" s="2"/>
      <c r="E401" s="94"/>
      <c r="F401" s="23">
        <f>SUM(F389:F400)</f>
        <v>1125292.94</v>
      </c>
    </row>
    <row r="402" spans="3:6" ht="23.25">
      <c r="C402" s="23">
        <f>SUM(C388+C401)</f>
        <v>13572713.149999999</v>
      </c>
      <c r="D402" s="2" t="s">
        <v>38</v>
      </c>
      <c r="E402" s="14"/>
      <c r="F402" s="23">
        <f>SUM(F388+F401)</f>
        <v>4910562.720000001</v>
      </c>
    </row>
    <row r="406" spans="2:8" ht="23.25">
      <c r="B406" s="137" t="s">
        <v>1</v>
      </c>
      <c r="C406" s="137"/>
      <c r="D406" s="138" t="s">
        <v>4</v>
      </c>
      <c r="E406" s="4" t="s">
        <v>5</v>
      </c>
      <c r="F406" s="7" t="s">
        <v>7</v>
      </c>
      <c r="H406" s="30">
        <v>12</v>
      </c>
    </row>
    <row r="407" spans="2:6" ht="23.25">
      <c r="B407" s="5" t="s">
        <v>83</v>
      </c>
      <c r="C407" s="5" t="s">
        <v>3</v>
      </c>
      <c r="D407" s="139"/>
      <c r="E407" s="5" t="s">
        <v>6</v>
      </c>
      <c r="F407" s="5" t="s">
        <v>3</v>
      </c>
    </row>
    <row r="408" spans="2:6" ht="21" customHeight="1">
      <c r="B408" s="6" t="s">
        <v>2</v>
      </c>
      <c r="C408" s="6" t="s">
        <v>2</v>
      </c>
      <c r="D408" s="140"/>
      <c r="E408" s="8"/>
      <c r="F408" s="6" t="s">
        <v>2</v>
      </c>
    </row>
    <row r="409" spans="2:6" ht="21" customHeight="1">
      <c r="B409" s="9"/>
      <c r="C409" s="17"/>
      <c r="D409" s="58" t="s">
        <v>18</v>
      </c>
      <c r="E409" s="57"/>
      <c r="F409" s="17"/>
    </row>
    <row r="410" spans="2:6" ht="21" customHeight="1">
      <c r="B410" s="18">
        <v>900000</v>
      </c>
      <c r="C410" s="18">
        <f aca="true" t="shared" si="18" ref="C410:C425">SUM(C336+F410)</f>
        <v>200968.59999999998</v>
      </c>
      <c r="D410" s="27" t="s">
        <v>19</v>
      </c>
      <c r="E410" s="62" t="s">
        <v>102</v>
      </c>
      <c r="F410" s="18">
        <v>5213.4</v>
      </c>
    </row>
    <row r="411" spans="2:6" ht="21" customHeight="1">
      <c r="B411" s="18"/>
      <c r="C411" s="18">
        <f t="shared" si="18"/>
        <v>0</v>
      </c>
      <c r="D411" s="27" t="s">
        <v>19</v>
      </c>
      <c r="E411" s="60" t="s">
        <v>101</v>
      </c>
      <c r="F411" s="18">
        <v>0</v>
      </c>
    </row>
    <row r="412" spans="2:6" ht="21" customHeight="1">
      <c r="B412" s="18">
        <v>2461600</v>
      </c>
      <c r="C412" s="18">
        <f t="shared" si="18"/>
        <v>1172546</v>
      </c>
      <c r="D412" s="61" t="s">
        <v>20</v>
      </c>
      <c r="E412" s="62" t="s">
        <v>50</v>
      </c>
      <c r="F412" s="18">
        <v>205620</v>
      </c>
    </row>
    <row r="413" spans="2:6" ht="21" customHeight="1">
      <c r="B413" s="18">
        <v>178880</v>
      </c>
      <c r="C413" s="18">
        <f t="shared" si="18"/>
        <v>70200</v>
      </c>
      <c r="D413" s="61" t="s">
        <v>21</v>
      </c>
      <c r="E413" s="62" t="s">
        <v>51</v>
      </c>
      <c r="F413" s="18">
        <v>11700</v>
      </c>
    </row>
    <row r="414" spans="2:6" ht="21" customHeight="1">
      <c r="B414" s="18">
        <v>619000</v>
      </c>
      <c r="C414" s="18">
        <f t="shared" si="18"/>
        <v>300340</v>
      </c>
      <c r="D414" s="61" t="s">
        <v>22</v>
      </c>
      <c r="E414" s="62" t="s">
        <v>69</v>
      </c>
      <c r="F414" s="18">
        <v>56210</v>
      </c>
    </row>
    <row r="415" spans="2:6" ht="21" customHeight="1">
      <c r="B415" s="18"/>
      <c r="C415" s="18">
        <f t="shared" si="18"/>
        <v>189390</v>
      </c>
      <c r="D415" s="61" t="s">
        <v>130</v>
      </c>
      <c r="E415" s="60" t="s">
        <v>103</v>
      </c>
      <c r="F415" s="18">
        <v>25390</v>
      </c>
    </row>
    <row r="416" spans="2:6" ht="21" customHeight="1">
      <c r="B416" s="18">
        <v>2768000</v>
      </c>
      <c r="C416" s="18">
        <f t="shared" si="18"/>
        <v>897146.5</v>
      </c>
      <c r="D416" s="61" t="s">
        <v>23</v>
      </c>
      <c r="E416" s="62" t="s">
        <v>52</v>
      </c>
      <c r="F416" s="18">
        <v>149230</v>
      </c>
    </row>
    <row r="417" spans="2:6" ht="21" customHeight="1">
      <c r="B417" s="18">
        <v>3821000</v>
      </c>
      <c r="C417" s="18">
        <f t="shared" si="18"/>
        <v>837776.29</v>
      </c>
      <c r="D417" s="61" t="s">
        <v>24</v>
      </c>
      <c r="E417" s="62" t="s">
        <v>53</v>
      </c>
      <c r="F417" s="18">
        <v>388064</v>
      </c>
    </row>
    <row r="418" spans="2:8" ht="21" customHeight="1">
      <c r="B418" s="18"/>
      <c r="C418" s="18">
        <f t="shared" si="18"/>
        <v>0</v>
      </c>
      <c r="D418" s="61" t="s">
        <v>24</v>
      </c>
      <c r="E418" s="60" t="s">
        <v>97</v>
      </c>
      <c r="F418" s="18">
        <v>0</v>
      </c>
      <c r="H418" s="25"/>
    </row>
    <row r="419" spans="2:8" ht="21" customHeight="1">
      <c r="B419" s="18">
        <v>2100000</v>
      </c>
      <c r="C419" s="18">
        <f t="shared" si="18"/>
        <v>398381.72</v>
      </c>
      <c r="D419" s="61" t="s">
        <v>25</v>
      </c>
      <c r="E419" s="62" t="s">
        <v>70</v>
      </c>
      <c r="F419" s="18">
        <v>180132.43</v>
      </c>
      <c r="H419" s="25"/>
    </row>
    <row r="420" spans="2:8" ht="21" customHeight="1">
      <c r="B420" s="18"/>
      <c r="C420" s="18">
        <f t="shared" si="18"/>
        <v>0</v>
      </c>
      <c r="D420" s="61" t="s">
        <v>25</v>
      </c>
      <c r="E420" s="60" t="s">
        <v>104</v>
      </c>
      <c r="F420" s="18">
        <v>0</v>
      </c>
      <c r="H420" s="25"/>
    </row>
    <row r="421" spans="2:6" ht="21" customHeight="1">
      <c r="B421" s="18">
        <v>760000</v>
      </c>
      <c r="C421" s="18">
        <f t="shared" si="18"/>
        <v>216606.2</v>
      </c>
      <c r="D421" s="61" t="s">
        <v>26</v>
      </c>
      <c r="E421" s="62" t="s">
        <v>54</v>
      </c>
      <c r="F421" s="18">
        <v>54580.28</v>
      </c>
    </row>
    <row r="422" spans="2:6" ht="21" customHeight="1">
      <c r="B422" s="18">
        <v>740000</v>
      </c>
      <c r="C422" s="18">
        <f t="shared" si="18"/>
        <v>368700</v>
      </c>
      <c r="D422" s="61" t="s">
        <v>15</v>
      </c>
      <c r="E422" s="62" t="s">
        <v>55</v>
      </c>
      <c r="F422" s="18">
        <v>0</v>
      </c>
    </row>
    <row r="423" spans="2:6" ht="21" customHeight="1">
      <c r="B423" s="18">
        <v>96000</v>
      </c>
      <c r="C423" s="18">
        <f t="shared" si="18"/>
        <v>0</v>
      </c>
      <c r="D423" s="61" t="s">
        <v>27</v>
      </c>
      <c r="E423" s="62" t="s">
        <v>56</v>
      </c>
      <c r="F423" s="18">
        <v>0</v>
      </c>
    </row>
    <row r="424" spans="2:6" ht="21" customHeight="1">
      <c r="B424" s="18">
        <v>2906000</v>
      </c>
      <c r="C424" s="18">
        <f t="shared" si="18"/>
        <v>0</v>
      </c>
      <c r="D424" s="61" t="s">
        <v>28</v>
      </c>
      <c r="E424" s="62" t="s">
        <v>57</v>
      </c>
      <c r="F424" s="18">
        <v>0</v>
      </c>
    </row>
    <row r="425" spans="2:6" ht="21" customHeight="1">
      <c r="B425" s="19">
        <v>600760</v>
      </c>
      <c r="C425" s="18">
        <f t="shared" si="18"/>
        <v>16000</v>
      </c>
      <c r="D425" s="61" t="s">
        <v>108</v>
      </c>
      <c r="E425" s="62" t="s">
        <v>58</v>
      </c>
      <c r="F425" s="22">
        <v>16000</v>
      </c>
    </row>
    <row r="426" spans="2:6" ht="21" customHeight="1" thickBot="1">
      <c r="B426" s="105">
        <f>SUM(B409:B425)</f>
        <v>17951240</v>
      </c>
      <c r="C426" s="20">
        <f>SUM(C410:C425)</f>
        <v>4668055.3100000005</v>
      </c>
      <c r="D426" s="61"/>
      <c r="E426" s="60"/>
      <c r="F426" s="20">
        <f>SUM(F410:F425)</f>
        <v>1092140.11</v>
      </c>
    </row>
    <row r="427" spans="2:6" ht="21" customHeight="1" thickTop="1">
      <c r="B427" s="14"/>
      <c r="C427" s="18">
        <f aca="true" t="shared" si="19" ref="C427:C435">SUM(C353+F427)</f>
        <v>0</v>
      </c>
      <c r="D427" s="61" t="s">
        <v>29</v>
      </c>
      <c r="E427" s="49">
        <v>700</v>
      </c>
      <c r="F427" s="18">
        <v>0</v>
      </c>
    </row>
    <row r="428" spans="2:6" ht="22.5" customHeight="1">
      <c r="B428" s="14"/>
      <c r="C428" s="18">
        <f t="shared" si="19"/>
        <v>109414.90999999999</v>
      </c>
      <c r="D428" s="61" t="s">
        <v>96</v>
      </c>
      <c r="E428" s="51">
        <v>900</v>
      </c>
      <c r="F428" s="18">
        <v>1829.54</v>
      </c>
    </row>
    <row r="429" spans="1:6" ht="21" customHeight="1">
      <c r="A429" s="130"/>
      <c r="B429" s="131"/>
      <c r="C429" s="18">
        <f t="shared" si="19"/>
        <v>158900</v>
      </c>
      <c r="D429" s="63" t="s">
        <v>30</v>
      </c>
      <c r="E429" s="50" t="s">
        <v>68</v>
      </c>
      <c r="F429" s="18">
        <v>158900</v>
      </c>
    </row>
    <row r="430" spans="1:6" ht="21" customHeight="1">
      <c r="A430" s="130" t="s">
        <v>143</v>
      </c>
      <c r="B430" s="131"/>
      <c r="C430" s="18">
        <f t="shared" si="19"/>
        <v>959900</v>
      </c>
      <c r="D430" s="63" t="s">
        <v>118</v>
      </c>
      <c r="E430" s="51">
        <v>600</v>
      </c>
      <c r="F430" s="18">
        <v>77400</v>
      </c>
    </row>
    <row r="431" spans="1:6" ht="21" customHeight="1">
      <c r="A431" s="130" t="s">
        <v>98</v>
      </c>
      <c r="B431" s="131"/>
      <c r="C431" s="18">
        <f t="shared" si="19"/>
        <v>2279240</v>
      </c>
      <c r="D431" s="63" t="s">
        <v>85</v>
      </c>
      <c r="E431" s="59"/>
      <c r="F431" s="19">
        <v>742740</v>
      </c>
    </row>
    <row r="432" spans="1:6" ht="21" customHeight="1">
      <c r="A432" s="106"/>
      <c r="B432" s="106"/>
      <c r="C432" s="18">
        <f t="shared" si="19"/>
        <v>1449081.2</v>
      </c>
      <c r="D432" s="27" t="s">
        <v>123</v>
      </c>
      <c r="E432" s="62"/>
      <c r="F432" s="19">
        <v>390600</v>
      </c>
    </row>
    <row r="433" spans="1:6" ht="21" customHeight="1">
      <c r="A433" s="134"/>
      <c r="B433" s="135"/>
      <c r="C433" s="18">
        <f t="shared" si="19"/>
        <v>22586.92</v>
      </c>
      <c r="D433" s="63" t="s">
        <v>89</v>
      </c>
      <c r="E433" s="59"/>
      <c r="F433" s="18">
        <v>0</v>
      </c>
    </row>
    <row r="434" spans="1:6" ht="21" customHeight="1">
      <c r="A434" s="134"/>
      <c r="B434" s="135"/>
      <c r="C434" s="18">
        <f t="shared" si="19"/>
        <v>1500</v>
      </c>
      <c r="D434" s="65" t="s">
        <v>158</v>
      </c>
      <c r="E434" s="59"/>
      <c r="F434" s="18">
        <v>0</v>
      </c>
    </row>
    <row r="435" spans="1:6" ht="21" customHeight="1">
      <c r="A435" s="130" t="s">
        <v>93</v>
      </c>
      <c r="B435" s="131"/>
      <c r="C435" s="18">
        <f t="shared" si="19"/>
        <v>1421100</v>
      </c>
      <c r="D435" s="65" t="s">
        <v>161</v>
      </c>
      <c r="E435" s="59"/>
      <c r="F435" s="21">
        <v>0</v>
      </c>
    </row>
    <row r="436" spans="1:6" ht="21" customHeight="1">
      <c r="A436" s="130" t="s">
        <v>91</v>
      </c>
      <c r="B436" s="131"/>
      <c r="C436" s="8"/>
      <c r="D436" s="65"/>
      <c r="E436" s="56"/>
      <c r="F436" s="8"/>
    </row>
    <row r="437" spans="1:6" ht="21" customHeight="1">
      <c r="A437" s="130"/>
      <c r="B437" s="131"/>
      <c r="C437" s="23">
        <f>SUM(C427:C436)</f>
        <v>6401723.03</v>
      </c>
      <c r="D437" s="63"/>
      <c r="E437" s="96"/>
      <c r="F437" s="23">
        <f>SUM(F427:F435)</f>
        <v>1371469.54</v>
      </c>
    </row>
    <row r="438" spans="1:6" ht="21" customHeight="1">
      <c r="A438" s="130"/>
      <c r="B438" s="131"/>
      <c r="C438" s="23">
        <f>SUM(C426+C437)</f>
        <v>11069778.34</v>
      </c>
      <c r="D438" s="63"/>
      <c r="E438" s="66"/>
      <c r="F438" s="23">
        <f>SUM(F426+F437)</f>
        <v>2463609.6500000004</v>
      </c>
    </row>
    <row r="439" spans="1:6" ht="21" customHeight="1">
      <c r="A439" s="109"/>
      <c r="B439" s="109"/>
      <c r="C439" s="26"/>
      <c r="D439" s="64" t="s">
        <v>33</v>
      </c>
      <c r="E439" s="66"/>
      <c r="F439" s="26"/>
    </row>
    <row r="440" spans="1:6" ht="21" customHeight="1">
      <c r="A440" s="130" t="s">
        <v>135</v>
      </c>
      <c r="B440" s="131"/>
      <c r="C440" s="16"/>
      <c r="D440" s="2" t="s">
        <v>34</v>
      </c>
      <c r="F440" s="16"/>
    </row>
    <row r="441" spans="1:6" ht="21" customHeight="1">
      <c r="A441" s="132" t="s">
        <v>137</v>
      </c>
      <c r="B441" s="133"/>
      <c r="C441" s="16"/>
      <c r="D441" s="2" t="s">
        <v>35</v>
      </c>
      <c r="F441" s="16"/>
    </row>
    <row r="442" spans="1:6" ht="21.75" customHeight="1">
      <c r="A442" s="130" t="s">
        <v>136</v>
      </c>
      <c r="B442" s="131"/>
      <c r="C442" s="8"/>
      <c r="D442" s="2" t="s">
        <v>36</v>
      </c>
      <c r="F442" s="28">
        <f>SUM(F402-F438)</f>
        <v>2446953.0700000003</v>
      </c>
    </row>
    <row r="443" spans="2:8" ht="21" customHeight="1">
      <c r="B443" s="24"/>
      <c r="C443" s="98">
        <f>SUM(C378+C402-C438)</f>
        <v>12742508.719999999</v>
      </c>
      <c r="D443" s="2" t="s">
        <v>37</v>
      </c>
      <c r="F443" s="98">
        <f>SUM(F378+F402-F438)</f>
        <v>12742508.72</v>
      </c>
      <c r="H443" s="24">
        <f>SUM(C443-F443)</f>
        <v>-1.862645149230957E-09</v>
      </c>
    </row>
    <row r="444" spans="2:8" ht="21" customHeight="1">
      <c r="B444" s="24"/>
      <c r="C444" s="93"/>
      <c r="D444" s="2"/>
      <c r="F444" s="93"/>
      <c r="H444" s="24"/>
    </row>
    <row r="445" spans="2:8" ht="23.25">
      <c r="B445" s="32" t="s">
        <v>39</v>
      </c>
      <c r="H445" s="30">
        <v>13</v>
      </c>
    </row>
    <row r="446" spans="2:5" ht="26.25">
      <c r="B446" s="32" t="s">
        <v>40</v>
      </c>
      <c r="E446" s="110" t="s">
        <v>124</v>
      </c>
    </row>
    <row r="447" spans="2:7" ht="23.25">
      <c r="B447" s="136" t="s">
        <v>0</v>
      </c>
      <c r="C447" s="136"/>
      <c r="D447" s="136"/>
      <c r="E447" s="136"/>
      <c r="F447" s="136"/>
      <c r="G447" s="136"/>
    </row>
    <row r="448" ht="23.25">
      <c r="E448" s="48" t="s">
        <v>164</v>
      </c>
    </row>
    <row r="449" spans="2:6" ht="23.25">
      <c r="B449" s="137" t="s">
        <v>1</v>
      </c>
      <c r="C449" s="137"/>
      <c r="D449" s="138" t="s">
        <v>4</v>
      </c>
      <c r="E449" s="4" t="s">
        <v>5</v>
      </c>
      <c r="F449" s="7" t="s">
        <v>7</v>
      </c>
    </row>
    <row r="450" spans="2:6" ht="23.25">
      <c r="B450" s="5" t="s">
        <v>83</v>
      </c>
      <c r="C450" s="5" t="s">
        <v>3</v>
      </c>
      <c r="D450" s="139"/>
      <c r="E450" s="5" t="s">
        <v>6</v>
      </c>
      <c r="F450" s="5" t="s">
        <v>3</v>
      </c>
    </row>
    <row r="451" spans="2:6" ht="23.25">
      <c r="B451" s="6" t="s">
        <v>2</v>
      </c>
      <c r="C451" s="6" t="s">
        <v>2</v>
      </c>
      <c r="D451" s="140"/>
      <c r="E451" s="8"/>
      <c r="F451" s="6" t="s">
        <v>2</v>
      </c>
    </row>
    <row r="452" spans="2:6" ht="23.25">
      <c r="B452" s="67" t="s">
        <v>126</v>
      </c>
      <c r="C452" s="17">
        <v>10239573.91</v>
      </c>
      <c r="D452" s="1" t="s">
        <v>165</v>
      </c>
      <c r="E452" s="9"/>
      <c r="F452" s="17">
        <f>F443</f>
        <v>12742508.72</v>
      </c>
    </row>
    <row r="453" spans="2:6" ht="23.25">
      <c r="B453" s="18"/>
      <c r="C453" s="18"/>
      <c r="D453" s="3" t="s">
        <v>105</v>
      </c>
      <c r="E453" s="10"/>
      <c r="F453" s="18"/>
    </row>
    <row r="454" spans="2:9" ht="23.25">
      <c r="B454" s="54">
        <v>222000</v>
      </c>
      <c r="C454" s="18">
        <f aca="true" t="shared" si="20" ref="C454:C461">SUM(C380+F454)</f>
        <v>169503.24999999997</v>
      </c>
      <c r="D454" s="1" t="s">
        <v>8</v>
      </c>
      <c r="E454" s="29" t="s">
        <v>41</v>
      </c>
      <c r="F454" s="18">
        <v>24654.21</v>
      </c>
      <c r="H454" s="25"/>
      <c r="I454" s="25"/>
    </row>
    <row r="455" spans="2:9" ht="23.25">
      <c r="B455" s="54">
        <v>164100</v>
      </c>
      <c r="C455" s="18">
        <f t="shared" si="20"/>
        <v>16740.96</v>
      </c>
      <c r="D455" s="1" t="s">
        <v>9</v>
      </c>
      <c r="E455" s="29" t="s">
        <v>42</v>
      </c>
      <c r="F455" s="18">
        <v>0</v>
      </c>
      <c r="H455" s="25"/>
      <c r="I455" s="25"/>
    </row>
    <row r="456" spans="2:9" ht="23.25">
      <c r="B456" s="54">
        <v>80000</v>
      </c>
      <c r="C456" s="18">
        <f t="shared" si="20"/>
        <v>90604.27</v>
      </c>
      <c r="D456" s="1" t="s">
        <v>10</v>
      </c>
      <c r="E456" s="29" t="s">
        <v>43</v>
      </c>
      <c r="F456" s="18">
        <v>2500</v>
      </c>
      <c r="H456" s="25"/>
      <c r="I456" s="25"/>
    </row>
    <row r="457" spans="2:9" ht="23.25">
      <c r="B457" s="54">
        <v>260000</v>
      </c>
      <c r="C457" s="18">
        <f t="shared" si="20"/>
        <v>149794</v>
      </c>
      <c r="D457" s="1" t="s">
        <v>11</v>
      </c>
      <c r="E457" s="29" t="s">
        <v>44</v>
      </c>
      <c r="F457" s="18">
        <v>25011</v>
      </c>
      <c r="H457" s="25"/>
      <c r="I457" s="25"/>
    </row>
    <row r="458" spans="2:9" ht="23.25">
      <c r="B458" s="54">
        <v>61000</v>
      </c>
      <c r="C458" s="18">
        <f t="shared" si="20"/>
        <v>36401</v>
      </c>
      <c r="D458" s="1" t="s">
        <v>12</v>
      </c>
      <c r="E458" s="29" t="s">
        <v>45</v>
      </c>
      <c r="F458" s="18">
        <v>5064</v>
      </c>
      <c r="H458" s="25"/>
      <c r="I458" s="25"/>
    </row>
    <row r="459" spans="2:9" ht="23.25">
      <c r="B459" s="54"/>
      <c r="C459" s="18">
        <f t="shared" si="20"/>
        <v>0</v>
      </c>
      <c r="D459" s="1" t="s">
        <v>13</v>
      </c>
      <c r="E459" s="29" t="s">
        <v>46</v>
      </c>
      <c r="F459" s="54">
        <v>0</v>
      </c>
      <c r="H459" s="25"/>
      <c r="I459" s="25"/>
    </row>
    <row r="460" spans="2:8" ht="23.25">
      <c r="B460" s="54">
        <v>10910380</v>
      </c>
      <c r="C460" s="18">
        <f t="shared" si="20"/>
        <v>4913276</v>
      </c>
      <c r="D460" s="1" t="s">
        <v>14</v>
      </c>
      <c r="E460" s="29" t="s">
        <v>47</v>
      </c>
      <c r="F460" s="18">
        <v>546356.56</v>
      </c>
      <c r="H460" s="53"/>
    </row>
    <row r="461" spans="2:6" ht="23.25">
      <c r="B461" s="55">
        <v>6253760</v>
      </c>
      <c r="C461" s="18">
        <f t="shared" si="20"/>
        <v>3925006</v>
      </c>
      <c r="D461" s="1" t="s">
        <v>15</v>
      </c>
      <c r="E461" s="29" t="s">
        <v>48</v>
      </c>
      <c r="F461" s="19">
        <v>0</v>
      </c>
    </row>
    <row r="462" spans="2:8" ht="32.25" customHeight="1" thickBot="1">
      <c r="B462" s="97">
        <f>SUM(B454:B461)</f>
        <v>17951240</v>
      </c>
      <c r="C462" s="20">
        <f>SUM(C454:C461)</f>
        <v>9301325.48</v>
      </c>
      <c r="E462" s="12"/>
      <c r="F462" s="20">
        <f>SUM(F454:F461)</f>
        <v>603585.77</v>
      </c>
      <c r="H462" s="53">
        <f>SUM(F462:F463)</f>
        <v>2554653.77</v>
      </c>
    </row>
    <row r="463" spans="2:8" ht="24" thickTop="1">
      <c r="B463" s="13"/>
      <c r="C463" s="18">
        <f aca="true" t="shared" si="21" ref="C463:C471">SUM(C389+F463)</f>
        <v>5594386.75</v>
      </c>
      <c r="D463" s="1" t="s">
        <v>16</v>
      </c>
      <c r="E463" s="29" t="s">
        <v>49</v>
      </c>
      <c r="F463" s="21">
        <v>1951068</v>
      </c>
      <c r="H463" s="53"/>
    </row>
    <row r="464" spans="2:6" ht="23.25">
      <c r="B464" s="14"/>
      <c r="C464" s="18">
        <f t="shared" si="21"/>
        <v>0</v>
      </c>
      <c r="D464" s="1" t="s">
        <v>17</v>
      </c>
      <c r="E464" s="10"/>
      <c r="F464" s="18">
        <v>0</v>
      </c>
    </row>
    <row r="465" spans="2:6" ht="23.25">
      <c r="B465" s="14"/>
      <c r="C465" s="18">
        <f t="shared" si="21"/>
        <v>49753.020000000004</v>
      </c>
      <c r="D465" s="1" t="s">
        <v>106</v>
      </c>
      <c r="E465" s="51">
        <v>900</v>
      </c>
      <c r="F465" s="18">
        <v>9322.09</v>
      </c>
    </row>
    <row r="466" spans="2:6" ht="23.25">
      <c r="B466" s="14"/>
      <c r="C466" s="18">
        <f t="shared" si="21"/>
        <v>0</v>
      </c>
      <c r="D466" s="1" t="s">
        <v>29</v>
      </c>
      <c r="E466" s="49">
        <v>700</v>
      </c>
      <c r="F466" s="18">
        <v>0</v>
      </c>
    </row>
    <row r="467" spans="2:6" ht="23.25">
      <c r="B467" s="14"/>
      <c r="C467" s="18">
        <f t="shared" si="21"/>
        <v>103143.76</v>
      </c>
      <c r="D467" s="1" t="s">
        <v>31</v>
      </c>
      <c r="E467" s="51"/>
      <c r="F467" s="18">
        <v>0</v>
      </c>
    </row>
    <row r="468" spans="2:6" ht="23.25">
      <c r="B468" s="14"/>
      <c r="C468" s="18">
        <f t="shared" si="21"/>
        <v>209200</v>
      </c>
      <c r="D468" s="1" t="s">
        <v>32</v>
      </c>
      <c r="E468" s="52" t="s">
        <v>68</v>
      </c>
      <c r="F468" s="18">
        <v>50300</v>
      </c>
    </row>
    <row r="469" spans="2:6" ht="23.25">
      <c r="B469" s="14"/>
      <c r="C469" s="18">
        <f t="shared" si="21"/>
        <v>0</v>
      </c>
      <c r="D469" s="15" t="s">
        <v>86</v>
      </c>
      <c r="E469" s="52"/>
      <c r="F469" s="18">
        <v>0</v>
      </c>
    </row>
    <row r="470" spans="2:6" ht="23.25">
      <c r="B470" s="14"/>
      <c r="C470" s="18">
        <f t="shared" si="21"/>
        <v>0</v>
      </c>
      <c r="D470" s="15" t="s">
        <v>87</v>
      </c>
      <c r="E470" s="89"/>
      <c r="F470" s="19">
        <v>0</v>
      </c>
    </row>
    <row r="471" spans="2:6" ht="23.25">
      <c r="B471" s="31"/>
      <c r="C471" s="18">
        <f t="shared" si="21"/>
        <v>2620680</v>
      </c>
      <c r="D471" s="15" t="s">
        <v>85</v>
      </c>
      <c r="E471" s="59"/>
      <c r="F471" s="101">
        <v>1691500</v>
      </c>
    </row>
    <row r="472" spans="2:6" ht="23.25">
      <c r="B472" s="31"/>
      <c r="C472" s="10"/>
      <c r="D472" s="15"/>
      <c r="E472" s="52"/>
      <c r="F472" s="90"/>
    </row>
    <row r="473" spans="3:6" ht="23.25">
      <c r="C473" s="10"/>
      <c r="D473" s="15"/>
      <c r="E473" s="52"/>
      <c r="F473" s="90"/>
    </row>
    <row r="474" spans="3:6" ht="23.25">
      <c r="C474" s="11"/>
      <c r="E474" s="95"/>
      <c r="F474" s="91"/>
    </row>
    <row r="475" spans="3:6" ht="23.25">
      <c r="C475" s="23">
        <f>SUM(C463:C474)</f>
        <v>8577163.53</v>
      </c>
      <c r="D475" s="2"/>
      <c r="E475" s="94"/>
      <c r="F475" s="23">
        <f>SUM(F463:F474)</f>
        <v>3702190.09</v>
      </c>
    </row>
    <row r="476" spans="3:6" ht="23.25">
      <c r="C476" s="23">
        <f>SUM(C462+C475)</f>
        <v>17878489.009999998</v>
      </c>
      <c r="D476" s="2" t="s">
        <v>38</v>
      </c>
      <c r="E476" s="14"/>
      <c r="F476" s="23">
        <f>SUM(F462+F475)</f>
        <v>4305775.859999999</v>
      </c>
    </row>
    <row r="480" spans="2:8" ht="23.25">
      <c r="B480" s="137" t="s">
        <v>1</v>
      </c>
      <c r="C480" s="137"/>
      <c r="D480" s="138" t="s">
        <v>4</v>
      </c>
      <c r="E480" s="4" t="s">
        <v>5</v>
      </c>
      <c r="F480" s="7" t="s">
        <v>7</v>
      </c>
      <c r="H480" s="30">
        <v>14</v>
      </c>
    </row>
    <row r="481" spans="2:6" ht="23.25">
      <c r="B481" s="5" t="s">
        <v>83</v>
      </c>
      <c r="C481" s="5" t="s">
        <v>3</v>
      </c>
      <c r="D481" s="139"/>
      <c r="E481" s="5" t="s">
        <v>6</v>
      </c>
      <c r="F481" s="5" t="s">
        <v>3</v>
      </c>
    </row>
    <row r="482" spans="2:6" ht="21" customHeight="1">
      <c r="B482" s="6" t="s">
        <v>2</v>
      </c>
      <c r="C482" s="6" t="s">
        <v>2</v>
      </c>
      <c r="D482" s="140"/>
      <c r="E482" s="8"/>
      <c r="F482" s="6" t="s">
        <v>2</v>
      </c>
    </row>
    <row r="483" spans="2:6" ht="21" customHeight="1">
      <c r="B483" s="9"/>
      <c r="C483" s="17"/>
      <c r="D483" s="58" t="s">
        <v>18</v>
      </c>
      <c r="E483" s="57"/>
      <c r="F483" s="17"/>
    </row>
    <row r="484" spans="2:6" ht="21" customHeight="1">
      <c r="B484" s="18">
        <v>900000</v>
      </c>
      <c r="C484" s="18">
        <f aca="true" t="shared" si="22" ref="C484:C499">SUM(C410+F484)</f>
        <v>206181.99999999997</v>
      </c>
      <c r="D484" s="27" t="s">
        <v>19</v>
      </c>
      <c r="E484" s="62" t="s">
        <v>102</v>
      </c>
      <c r="F484" s="18">
        <v>5213.4</v>
      </c>
    </row>
    <row r="485" spans="2:6" ht="21" customHeight="1">
      <c r="B485" s="18"/>
      <c r="C485" s="18">
        <f t="shared" si="22"/>
        <v>0</v>
      </c>
      <c r="D485" s="27" t="s">
        <v>19</v>
      </c>
      <c r="E485" s="60" t="s">
        <v>101</v>
      </c>
      <c r="F485" s="18">
        <v>0</v>
      </c>
    </row>
    <row r="486" spans="2:6" ht="21" customHeight="1">
      <c r="B486" s="18">
        <v>2461600</v>
      </c>
      <c r="C486" s="18">
        <f t="shared" si="22"/>
        <v>1382046</v>
      </c>
      <c r="D486" s="61" t="s">
        <v>20</v>
      </c>
      <c r="E486" s="62" t="s">
        <v>50</v>
      </c>
      <c r="F486" s="18">
        <v>209500</v>
      </c>
    </row>
    <row r="487" spans="2:6" ht="21" customHeight="1">
      <c r="B487" s="18">
        <v>178880</v>
      </c>
      <c r="C487" s="18">
        <f t="shared" si="22"/>
        <v>81900</v>
      </c>
      <c r="D487" s="61" t="s">
        <v>21</v>
      </c>
      <c r="E487" s="62" t="s">
        <v>51</v>
      </c>
      <c r="F487" s="18">
        <v>11700</v>
      </c>
    </row>
    <row r="488" spans="2:6" ht="21" customHeight="1">
      <c r="B488" s="18">
        <v>619000</v>
      </c>
      <c r="C488" s="18">
        <f t="shared" si="22"/>
        <v>356550</v>
      </c>
      <c r="D488" s="61" t="s">
        <v>22</v>
      </c>
      <c r="E488" s="62" t="s">
        <v>69</v>
      </c>
      <c r="F488" s="18">
        <v>56210</v>
      </c>
    </row>
    <row r="489" spans="2:6" ht="21" customHeight="1">
      <c r="B489" s="18"/>
      <c r="C489" s="18">
        <f t="shared" si="22"/>
        <v>196230</v>
      </c>
      <c r="D489" s="61" t="s">
        <v>130</v>
      </c>
      <c r="E489" s="60" t="s">
        <v>103</v>
      </c>
      <c r="F489" s="18">
        <v>6840</v>
      </c>
    </row>
    <row r="490" spans="2:6" ht="21" customHeight="1">
      <c r="B490" s="18">
        <v>2768000</v>
      </c>
      <c r="C490" s="18">
        <f t="shared" si="22"/>
        <v>1068911.5</v>
      </c>
      <c r="D490" s="61" t="s">
        <v>23</v>
      </c>
      <c r="E490" s="62" t="s">
        <v>52</v>
      </c>
      <c r="F490" s="18">
        <v>171765</v>
      </c>
    </row>
    <row r="491" spans="2:6" ht="21" customHeight="1">
      <c r="B491" s="18">
        <v>3821000</v>
      </c>
      <c r="C491" s="18">
        <f t="shared" si="22"/>
        <v>1220447.8900000001</v>
      </c>
      <c r="D491" s="61" t="s">
        <v>24</v>
      </c>
      <c r="E491" s="62" t="s">
        <v>53</v>
      </c>
      <c r="F491" s="18">
        <v>382671.6</v>
      </c>
    </row>
    <row r="492" spans="2:8" ht="21" customHeight="1">
      <c r="B492" s="18"/>
      <c r="C492" s="18">
        <f t="shared" si="22"/>
        <v>0</v>
      </c>
      <c r="D492" s="61" t="s">
        <v>24</v>
      </c>
      <c r="E492" s="60" t="s">
        <v>97</v>
      </c>
      <c r="F492" s="18">
        <v>0</v>
      </c>
      <c r="H492" s="25"/>
    </row>
    <row r="493" spans="2:8" ht="21" customHeight="1">
      <c r="B493" s="18">
        <v>2100000</v>
      </c>
      <c r="C493" s="18">
        <f t="shared" si="22"/>
        <v>721901.55</v>
      </c>
      <c r="D493" s="61" t="s">
        <v>25</v>
      </c>
      <c r="E493" s="62" t="s">
        <v>70</v>
      </c>
      <c r="F493" s="18">
        <v>323519.83</v>
      </c>
      <c r="H493" s="25"/>
    </row>
    <row r="494" spans="2:8" ht="21" customHeight="1">
      <c r="B494" s="18"/>
      <c r="C494" s="18">
        <f t="shared" si="22"/>
        <v>0</v>
      </c>
      <c r="D494" s="61" t="s">
        <v>25</v>
      </c>
      <c r="E494" s="60" t="s">
        <v>104</v>
      </c>
      <c r="F494" s="18">
        <v>0</v>
      </c>
      <c r="H494" s="25"/>
    </row>
    <row r="495" spans="2:6" ht="21" customHeight="1">
      <c r="B495" s="18">
        <v>760000</v>
      </c>
      <c r="C495" s="18">
        <f t="shared" si="22"/>
        <v>254388.57</v>
      </c>
      <c r="D495" s="61" t="s">
        <v>26</v>
      </c>
      <c r="E495" s="62" t="s">
        <v>54</v>
      </c>
      <c r="F495" s="18">
        <v>37782.37</v>
      </c>
    </row>
    <row r="496" spans="2:6" ht="21" customHeight="1">
      <c r="B496" s="18">
        <v>740000</v>
      </c>
      <c r="C496" s="18">
        <f t="shared" si="22"/>
        <v>368700</v>
      </c>
      <c r="D496" s="61" t="s">
        <v>15</v>
      </c>
      <c r="E496" s="62" t="s">
        <v>55</v>
      </c>
      <c r="F496" s="18">
        <v>0</v>
      </c>
    </row>
    <row r="497" spans="2:6" ht="21" customHeight="1">
      <c r="B497" s="18">
        <v>96000</v>
      </c>
      <c r="C497" s="18">
        <f t="shared" si="22"/>
        <v>0</v>
      </c>
      <c r="D497" s="61" t="s">
        <v>27</v>
      </c>
      <c r="E497" s="62" t="s">
        <v>56</v>
      </c>
      <c r="F497" s="18">
        <v>0</v>
      </c>
    </row>
    <row r="498" spans="2:6" ht="21" customHeight="1">
      <c r="B498" s="18">
        <v>2906000</v>
      </c>
      <c r="C498" s="18">
        <f t="shared" si="22"/>
        <v>0</v>
      </c>
      <c r="D498" s="61" t="s">
        <v>28</v>
      </c>
      <c r="E498" s="62" t="s">
        <v>57</v>
      </c>
      <c r="F498" s="18">
        <v>0</v>
      </c>
    </row>
    <row r="499" spans="2:6" ht="21" customHeight="1">
      <c r="B499" s="19">
        <v>600760</v>
      </c>
      <c r="C499" s="18">
        <f t="shared" si="22"/>
        <v>22000</v>
      </c>
      <c r="D499" s="61" t="s">
        <v>108</v>
      </c>
      <c r="E499" s="62" t="s">
        <v>58</v>
      </c>
      <c r="F499" s="22">
        <v>6000</v>
      </c>
    </row>
    <row r="500" spans="2:6" ht="21" customHeight="1" thickBot="1">
      <c r="B500" s="105">
        <f>SUM(B483:B499)</f>
        <v>17951240</v>
      </c>
      <c r="C500" s="20">
        <f>SUM(C484:C499)</f>
        <v>5879257.510000001</v>
      </c>
      <c r="D500" s="61"/>
      <c r="E500" s="60"/>
      <c r="F500" s="20">
        <f>SUM(F484:F499)</f>
        <v>1211202.2000000002</v>
      </c>
    </row>
    <row r="501" spans="2:6" ht="21" customHeight="1" thickTop="1">
      <c r="B501" s="14"/>
      <c r="C501" s="18">
        <f aca="true" t="shared" si="23" ref="C501:C509">SUM(C427+F501)</f>
        <v>0</v>
      </c>
      <c r="D501" s="61" t="s">
        <v>29</v>
      </c>
      <c r="E501" s="49">
        <v>700</v>
      </c>
      <c r="F501" s="18">
        <v>0</v>
      </c>
    </row>
    <row r="502" spans="2:6" ht="22.5" customHeight="1">
      <c r="B502" s="14"/>
      <c r="C502" s="18">
        <f t="shared" si="23"/>
        <v>116960.60999999999</v>
      </c>
      <c r="D502" s="61" t="s">
        <v>96</v>
      </c>
      <c r="E502" s="51">
        <v>900</v>
      </c>
      <c r="F502" s="18">
        <v>7545.7</v>
      </c>
    </row>
    <row r="503" spans="1:6" ht="21" customHeight="1">
      <c r="A503" s="130"/>
      <c r="B503" s="131"/>
      <c r="C503" s="18">
        <f t="shared" si="23"/>
        <v>209200</v>
      </c>
      <c r="D503" s="63" t="s">
        <v>30</v>
      </c>
      <c r="E503" s="50" t="s">
        <v>68</v>
      </c>
      <c r="F503" s="18">
        <v>50300</v>
      </c>
    </row>
    <row r="504" spans="1:6" ht="21" customHeight="1">
      <c r="A504" s="130" t="s">
        <v>143</v>
      </c>
      <c r="B504" s="131"/>
      <c r="C504" s="18">
        <f t="shared" si="23"/>
        <v>3023200</v>
      </c>
      <c r="D504" s="63" t="s">
        <v>118</v>
      </c>
      <c r="E504" s="51">
        <v>600</v>
      </c>
      <c r="F504" s="18">
        <v>2063300</v>
      </c>
    </row>
    <row r="505" spans="1:6" ht="21" customHeight="1">
      <c r="A505" s="130" t="s">
        <v>98</v>
      </c>
      <c r="B505" s="131"/>
      <c r="C505" s="18">
        <f t="shared" si="23"/>
        <v>2684160</v>
      </c>
      <c r="D505" s="63" t="s">
        <v>85</v>
      </c>
      <c r="E505" s="59"/>
      <c r="F505" s="19">
        <v>404920</v>
      </c>
    </row>
    <row r="506" spans="1:6" ht="21" customHeight="1">
      <c r="A506" s="106"/>
      <c r="B506" s="106"/>
      <c r="C506" s="18">
        <f t="shared" si="23"/>
        <v>1456281.2</v>
      </c>
      <c r="D506" s="27" t="s">
        <v>123</v>
      </c>
      <c r="E506" s="62"/>
      <c r="F506" s="19">
        <v>7200</v>
      </c>
    </row>
    <row r="507" spans="1:6" ht="21" customHeight="1">
      <c r="A507" s="134"/>
      <c r="B507" s="135"/>
      <c r="C507" s="18">
        <f t="shared" si="23"/>
        <v>22586.92</v>
      </c>
      <c r="D507" s="63" t="s">
        <v>89</v>
      </c>
      <c r="E507" s="59"/>
      <c r="F507" s="18">
        <v>0</v>
      </c>
    </row>
    <row r="508" spans="1:6" ht="21" customHeight="1">
      <c r="A508" s="134"/>
      <c r="B508" s="135"/>
      <c r="C508" s="18">
        <f t="shared" si="23"/>
        <v>1500</v>
      </c>
      <c r="D508" s="65" t="s">
        <v>158</v>
      </c>
      <c r="E508" s="59"/>
      <c r="F508" s="18">
        <v>0</v>
      </c>
    </row>
    <row r="509" spans="1:6" ht="21" customHeight="1">
      <c r="A509" s="130" t="s">
        <v>93</v>
      </c>
      <c r="B509" s="131"/>
      <c r="C509" s="18">
        <f t="shared" si="23"/>
        <v>1991180.06</v>
      </c>
      <c r="D509" s="65" t="s">
        <v>161</v>
      </c>
      <c r="E509" s="59"/>
      <c r="F509" s="21">
        <v>570080.06</v>
      </c>
    </row>
    <row r="510" spans="1:6" ht="21" customHeight="1">
      <c r="A510" s="130" t="s">
        <v>91</v>
      </c>
      <c r="B510" s="131"/>
      <c r="C510" s="8"/>
      <c r="D510" s="65"/>
      <c r="E510" s="56"/>
      <c r="F510" s="8"/>
    </row>
    <row r="511" spans="1:6" ht="21" customHeight="1">
      <c r="A511" s="130"/>
      <c r="B511" s="131"/>
      <c r="C511" s="23">
        <f>SUM(C501:C510)</f>
        <v>9505068.79</v>
      </c>
      <c r="D511" s="63"/>
      <c r="E511" s="96"/>
      <c r="F511" s="23">
        <f>SUM(F501:F509)</f>
        <v>3103345.7600000002</v>
      </c>
    </row>
    <row r="512" spans="1:6" ht="21" customHeight="1">
      <c r="A512" s="130"/>
      <c r="B512" s="131"/>
      <c r="C512" s="23">
        <f>SUM(C500+C511)</f>
        <v>15384326.3</v>
      </c>
      <c r="D512" s="63"/>
      <c r="E512" s="66"/>
      <c r="F512" s="23">
        <f>SUM(F500+F511)</f>
        <v>4314547.960000001</v>
      </c>
    </row>
    <row r="513" spans="1:6" ht="21" customHeight="1">
      <c r="A513" s="109"/>
      <c r="B513" s="109"/>
      <c r="C513" s="26"/>
      <c r="D513" s="64" t="s">
        <v>33</v>
      </c>
      <c r="E513" s="66"/>
      <c r="F513" s="26"/>
    </row>
    <row r="514" spans="1:6" ht="21" customHeight="1">
      <c r="A514" s="130" t="s">
        <v>151</v>
      </c>
      <c r="B514" s="131"/>
      <c r="C514" s="16"/>
      <c r="D514" s="2" t="s">
        <v>34</v>
      </c>
      <c r="F514" s="16"/>
    </row>
    <row r="515" spans="1:6" ht="21" customHeight="1">
      <c r="A515" s="132" t="s">
        <v>168</v>
      </c>
      <c r="B515" s="133"/>
      <c r="C515" s="16"/>
      <c r="D515" s="2" t="s">
        <v>35</v>
      </c>
      <c r="F515" s="16"/>
    </row>
    <row r="516" spans="1:6" ht="21.75" customHeight="1">
      <c r="A516" s="130"/>
      <c r="B516" s="131"/>
      <c r="C516" s="8"/>
      <c r="D516" s="2" t="s">
        <v>36</v>
      </c>
      <c r="F516" s="28">
        <f>SUM(F476-F512)</f>
        <v>-8772.10000000149</v>
      </c>
    </row>
    <row r="517" spans="2:8" ht="21" customHeight="1">
      <c r="B517" s="24"/>
      <c r="C517" s="98">
        <f>SUM(C452+C476-C512)</f>
        <v>12733736.619999997</v>
      </c>
      <c r="D517" s="2" t="s">
        <v>37</v>
      </c>
      <c r="F517" s="98">
        <f>SUM(F452+F476-F512)</f>
        <v>12733736.619999997</v>
      </c>
      <c r="H517" s="24">
        <f>SUM(C517-F517)</f>
        <v>0</v>
      </c>
    </row>
    <row r="518" spans="2:8" ht="21" customHeight="1">
      <c r="B518" s="24"/>
      <c r="C518" s="93"/>
      <c r="D518" s="2"/>
      <c r="F518" s="93"/>
      <c r="H518" s="24"/>
    </row>
    <row r="519" spans="2:8" ht="23.25">
      <c r="B519" s="32" t="s">
        <v>39</v>
      </c>
      <c r="H519" s="30">
        <v>13</v>
      </c>
    </row>
    <row r="520" spans="2:5" ht="26.25">
      <c r="B520" s="32" t="s">
        <v>40</v>
      </c>
      <c r="E520" s="110" t="s">
        <v>124</v>
      </c>
    </row>
    <row r="521" spans="2:7" ht="23.25">
      <c r="B521" s="136" t="s">
        <v>0</v>
      </c>
      <c r="C521" s="136"/>
      <c r="D521" s="136"/>
      <c r="E521" s="136"/>
      <c r="F521" s="136"/>
      <c r="G521" s="136"/>
    </row>
    <row r="522" ht="23.25">
      <c r="E522" s="48" t="s">
        <v>166</v>
      </c>
    </row>
    <row r="523" spans="2:6" ht="23.25">
      <c r="B523" s="137" t="s">
        <v>1</v>
      </c>
      <c r="C523" s="137"/>
      <c r="D523" s="138" t="s">
        <v>4</v>
      </c>
      <c r="E523" s="4" t="s">
        <v>5</v>
      </c>
      <c r="F523" s="7" t="s">
        <v>7</v>
      </c>
    </row>
    <row r="524" spans="2:6" ht="23.25">
      <c r="B524" s="5" t="s">
        <v>83</v>
      </c>
      <c r="C524" s="5" t="s">
        <v>3</v>
      </c>
      <c r="D524" s="139"/>
      <c r="E524" s="5" t="s">
        <v>6</v>
      </c>
      <c r="F524" s="5" t="s">
        <v>3</v>
      </c>
    </row>
    <row r="525" spans="2:6" ht="23.25">
      <c r="B525" s="6" t="s">
        <v>2</v>
      </c>
      <c r="C525" s="6" t="s">
        <v>2</v>
      </c>
      <c r="D525" s="140"/>
      <c r="E525" s="8"/>
      <c r="F525" s="6" t="s">
        <v>2</v>
      </c>
    </row>
    <row r="526" spans="2:6" ht="23.25">
      <c r="B526" s="67" t="s">
        <v>126</v>
      </c>
      <c r="C526" s="17">
        <v>10239573.91</v>
      </c>
      <c r="D526" s="1" t="s">
        <v>167</v>
      </c>
      <c r="E526" s="9"/>
      <c r="F526" s="17">
        <f>F517</f>
        <v>12733736.619999997</v>
      </c>
    </row>
    <row r="527" spans="2:6" ht="23.25">
      <c r="B527" s="18"/>
      <c r="C527" s="18"/>
      <c r="D527" s="3" t="s">
        <v>105</v>
      </c>
      <c r="E527" s="10"/>
      <c r="F527" s="18"/>
    </row>
    <row r="528" spans="2:9" ht="23.25">
      <c r="B528" s="54">
        <v>222000</v>
      </c>
      <c r="C528" s="18">
        <f aca="true" t="shared" si="24" ref="C528:C535">SUM(C454+F528)</f>
        <v>177741.86999999997</v>
      </c>
      <c r="D528" s="1" t="s">
        <v>8</v>
      </c>
      <c r="E528" s="29" t="s">
        <v>41</v>
      </c>
      <c r="F528" s="18">
        <v>8238.62</v>
      </c>
      <c r="H528" s="25"/>
      <c r="I528" s="25"/>
    </row>
    <row r="529" spans="2:9" ht="23.25">
      <c r="B529" s="54">
        <v>164100</v>
      </c>
      <c r="C529" s="18">
        <f t="shared" si="24"/>
        <v>16740.96</v>
      </c>
      <c r="D529" s="1" t="s">
        <v>9</v>
      </c>
      <c r="E529" s="29" t="s">
        <v>42</v>
      </c>
      <c r="F529" s="18">
        <v>0</v>
      </c>
      <c r="H529" s="25"/>
      <c r="I529" s="25"/>
    </row>
    <row r="530" spans="2:9" ht="23.25">
      <c r="B530" s="54">
        <v>80000</v>
      </c>
      <c r="C530" s="18">
        <f t="shared" si="24"/>
        <v>90604.27</v>
      </c>
      <c r="D530" s="1" t="s">
        <v>10</v>
      </c>
      <c r="E530" s="29" t="s">
        <v>43</v>
      </c>
      <c r="F530" s="18">
        <v>0</v>
      </c>
      <c r="H530" s="25"/>
      <c r="I530" s="25"/>
    </row>
    <row r="531" spans="2:9" ht="23.25">
      <c r="B531" s="54">
        <v>260000</v>
      </c>
      <c r="C531" s="18">
        <f t="shared" si="24"/>
        <v>162734</v>
      </c>
      <c r="D531" s="1" t="s">
        <v>11</v>
      </c>
      <c r="E531" s="29" t="s">
        <v>44</v>
      </c>
      <c r="F531" s="18">
        <v>12940</v>
      </c>
      <c r="H531" s="25"/>
      <c r="I531" s="25"/>
    </row>
    <row r="532" spans="2:9" ht="23.25">
      <c r="B532" s="54">
        <v>61000</v>
      </c>
      <c r="C532" s="18">
        <f t="shared" si="24"/>
        <v>45401.1</v>
      </c>
      <c r="D532" s="1" t="s">
        <v>12</v>
      </c>
      <c r="E532" s="29" t="s">
        <v>45</v>
      </c>
      <c r="F532" s="18">
        <v>9000.1</v>
      </c>
      <c r="H532" s="25"/>
      <c r="I532" s="25"/>
    </row>
    <row r="533" spans="2:9" ht="23.25">
      <c r="B533" s="54"/>
      <c r="C533" s="18">
        <f t="shared" si="24"/>
        <v>0</v>
      </c>
      <c r="D533" s="1" t="s">
        <v>13</v>
      </c>
      <c r="E533" s="29" t="s">
        <v>46</v>
      </c>
      <c r="F533" s="54">
        <v>0</v>
      </c>
      <c r="H533" s="25"/>
      <c r="I533" s="25"/>
    </row>
    <row r="534" spans="2:8" ht="23.25">
      <c r="B534" s="54">
        <v>10910380</v>
      </c>
      <c r="C534" s="18">
        <f t="shared" si="24"/>
        <v>6834562.65</v>
      </c>
      <c r="D534" s="1" t="s">
        <v>14</v>
      </c>
      <c r="E534" s="29" t="s">
        <v>47</v>
      </c>
      <c r="F534" s="18">
        <v>1921286.65</v>
      </c>
      <c r="H534" s="53"/>
    </row>
    <row r="535" spans="2:6" ht="23.25">
      <c r="B535" s="55">
        <v>6253760</v>
      </c>
      <c r="C535" s="18">
        <f t="shared" si="24"/>
        <v>3925006</v>
      </c>
      <c r="D535" s="1" t="s">
        <v>15</v>
      </c>
      <c r="E535" s="29" t="s">
        <v>48</v>
      </c>
      <c r="F535" s="19">
        <v>0</v>
      </c>
    </row>
    <row r="536" spans="2:8" ht="32.25" customHeight="1" thickBot="1">
      <c r="B536" s="97">
        <f>SUM(B528:B535)</f>
        <v>17951240</v>
      </c>
      <c r="C536" s="20">
        <f>SUM(C528:C535)</f>
        <v>11252790.850000001</v>
      </c>
      <c r="E536" s="12"/>
      <c r="F536" s="20">
        <f>SUM(F528:F535)</f>
        <v>1951465.3699999999</v>
      </c>
      <c r="H536" s="53">
        <f>SUM(F536:F537)</f>
        <v>1987375.3699999999</v>
      </c>
    </row>
    <row r="537" spans="2:8" ht="24" thickTop="1">
      <c r="B537" s="13"/>
      <c r="C537" s="18">
        <f aca="true" t="shared" si="25" ref="C537:C545">SUM(C463+F537)</f>
        <v>5630296.75</v>
      </c>
      <c r="D537" s="1" t="s">
        <v>16</v>
      </c>
      <c r="E537" s="29" t="s">
        <v>49</v>
      </c>
      <c r="F537" s="21">
        <v>35910</v>
      </c>
      <c r="H537" s="53"/>
    </row>
    <row r="538" spans="2:6" ht="23.25">
      <c r="B538" s="14"/>
      <c r="C538" s="18">
        <f t="shared" si="25"/>
        <v>0</v>
      </c>
      <c r="D538" s="1" t="s">
        <v>17</v>
      </c>
      <c r="E538" s="10"/>
      <c r="F538" s="18">
        <v>0</v>
      </c>
    </row>
    <row r="539" spans="2:6" ht="23.25">
      <c r="B539" s="14"/>
      <c r="C539" s="18">
        <f t="shared" si="25"/>
        <v>53068.700000000004</v>
      </c>
      <c r="D539" s="1" t="s">
        <v>106</v>
      </c>
      <c r="E539" s="51">
        <v>900</v>
      </c>
      <c r="F539" s="18">
        <v>3315.68</v>
      </c>
    </row>
    <row r="540" spans="2:6" ht="23.25">
      <c r="B540" s="14"/>
      <c r="C540" s="18">
        <f t="shared" si="25"/>
        <v>0</v>
      </c>
      <c r="D540" s="1" t="s">
        <v>29</v>
      </c>
      <c r="E540" s="49">
        <v>700</v>
      </c>
      <c r="F540" s="18">
        <v>0</v>
      </c>
    </row>
    <row r="541" spans="2:6" ht="23.25">
      <c r="B541" s="14"/>
      <c r="C541" s="18">
        <f t="shared" si="25"/>
        <v>103143.76</v>
      </c>
      <c r="D541" s="1" t="s">
        <v>31</v>
      </c>
      <c r="E541" s="51"/>
      <c r="F541" s="18">
        <v>0</v>
      </c>
    </row>
    <row r="542" spans="2:6" ht="23.25">
      <c r="B542" s="14"/>
      <c r="C542" s="18">
        <f t="shared" si="25"/>
        <v>209200</v>
      </c>
      <c r="D542" s="1" t="s">
        <v>32</v>
      </c>
      <c r="E542" s="52" t="s">
        <v>68</v>
      </c>
      <c r="F542" s="18">
        <v>0</v>
      </c>
    </row>
    <row r="543" spans="2:6" ht="23.25">
      <c r="B543" s="14"/>
      <c r="C543" s="18">
        <f t="shared" si="25"/>
        <v>0</v>
      </c>
      <c r="D543" s="15" t="s">
        <v>86</v>
      </c>
      <c r="E543" s="52"/>
      <c r="F543" s="18">
        <v>0</v>
      </c>
    </row>
    <row r="544" spans="2:6" ht="23.25">
      <c r="B544" s="14"/>
      <c r="C544" s="18">
        <f t="shared" si="25"/>
        <v>0</v>
      </c>
      <c r="D544" s="15" t="s">
        <v>87</v>
      </c>
      <c r="E544" s="89"/>
      <c r="F544" s="19">
        <v>0</v>
      </c>
    </row>
    <row r="545" spans="2:6" ht="23.25">
      <c r="B545" s="31"/>
      <c r="C545" s="18">
        <f t="shared" si="25"/>
        <v>2620680</v>
      </c>
      <c r="D545" s="15" t="s">
        <v>85</v>
      </c>
      <c r="E545" s="59"/>
      <c r="F545" s="101">
        <v>0</v>
      </c>
    </row>
    <row r="546" spans="2:6" ht="23.25">
      <c r="B546" s="31"/>
      <c r="C546" s="10"/>
      <c r="D546" s="15"/>
      <c r="E546" s="52"/>
      <c r="F546" s="90"/>
    </row>
    <row r="547" spans="3:6" ht="23.25">
      <c r="C547" s="10"/>
      <c r="D547" s="15"/>
      <c r="E547" s="52"/>
      <c r="F547" s="90"/>
    </row>
    <row r="548" spans="3:6" ht="23.25">
      <c r="C548" s="11"/>
      <c r="E548" s="95"/>
      <c r="F548" s="91"/>
    </row>
    <row r="549" spans="3:6" ht="23.25">
      <c r="C549" s="23">
        <f>SUM(C537:C548)</f>
        <v>8616389.21</v>
      </c>
      <c r="D549" s="2"/>
      <c r="E549" s="94"/>
      <c r="F549" s="23">
        <f>SUM(F537:F548)</f>
        <v>39225.68</v>
      </c>
    </row>
    <row r="550" spans="3:6" ht="23.25">
      <c r="C550" s="23">
        <f>SUM(C536+C549)</f>
        <v>19869180.060000002</v>
      </c>
      <c r="D550" s="2" t="s">
        <v>38</v>
      </c>
      <c r="E550" s="14"/>
      <c r="F550" s="23">
        <f>SUM(F536+F549)</f>
        <v>1990691.0499999998</v>
      </c>
    </row>
    <row r="554" spans="2:8" ht="23.25">
      <c r="B554" s="137" t="s">
        <v>1</v>
      </c>
      <c r="C554" s="137"/>
      <c r="D554" s="138" t="s">
        <v>4</v>
      </c>
      <c r="E554" s="4" t="s">
        <v>5</v>
      </c>
      <c r="F554" s="7" t="s">
        <v>7</v>
      </c>
      <c r="H554" s="30">
        <v>14</v>
      </c>
    </row>
    <row r="555" spans="2:6" ht="23.25">
      <c r="B555" s="5" t="s">
        <v>83</v>
      </c>
      <c r="C555" s="5" t="s">
        <v>3</v>
      </c>
      <c r="D555" s="139"/>
      <c r="E555" s="5" t="s">
        <v>6</v>
      </c>
      <c r="F555" s="5" t="s">
        <v>3</v>
      </c>
    </row>
    <row r="556" spans="2:6" ht="21" customHeight="1">
      <c r="B556" s="6" t="s">
        <v>2</v>
      </c>
      <c r="C556" s="6" t="s">
        <v>2</v>
      </c>
      <c r="D556" s="140"/>
      <c r="E556" s="8"/>
      <c r="F556" s="6" t="s">
        <v>2</v>
      </c>
    </row>
    <row r="557" spans="2:6" ht="21" customHeight="1">
      <c r="B557" s="9"/>
      <c r="C557" s="17"/>
      <c r="D557" s="58" t="s">
        <v>18</v>
      </c>
      <c r="E557" s="57"/>
      <c r="F557" s="17"/>
    </row>
    <row r="558" spans="2:6" ht="21" customHeight="1">
      <c r="B558" s="18">
        <v>900000</v>
      </c>
      <c r="C558" s="18">
        <f aca="true" t="shared" si="26" ref="C558:C573">SUM(C484+F558)</f>
        <v>235610.99999999997</v>
      </c>
      <c r="D558" s="27" t="s">
        <v>19</v>
      </c>
      <c r="E558" s="62" t="s">
        <v>102</v>
      </c>
      <c r="F558" s="18">
        <v>29429</v>
      </c>
    </row>
    <row r="559" spans="2:6" ht="21" customHeight="1">
      <c r="B559" s="18"/>
      <c r="C559" s="18">
        <f t="shared" si="26"/>
        <v>0</v>
      </c>
      <c r="D559" s="27" t="s">
        <v>19</v>
      </c>
      <c r="E559" s="60" t="s">
        <v>101</v>
      </c>
      <c r="F559" s="18">
        <v>0</v>
      </c>
    </row>
    <row r="560" spans="2:6" ht="21" customHeight="1">
      <c r="B560" s="18">
        <v>2461600</v>
      </c>
      <c r="C560" s="18">
        <f t="shared" si="26"/>
        <v>1591546</v>
      </c>
      <c r="D560" s="61" t="s">
        <v>20</v>
      </c>
      <c r="E560" s="62" t="s">
        <v>50</v>
      </c>
      <c r="F560" s="18">
        <v>209500</v>
      </c>
    </row>
    <row r="561" spans="2:6" ht="21" customHeight="1">
      <c r="B561" s="18">
        <v>178880</v>
      </c>
      <c r="C561" s="18">
        <f t="shared" si="26"/>
        <v>93600</v>
      </c>
      <c r="D561" s="61" t="s">
        <v>21</v>
      </c>
      <c r="E561" s="62" t="s">
        <v>51</v>
      </c>
      <c r="F561" s="18">
        <v>11700</v>
      </c>
    </row>
    <row r="562" spans="2:6" ht="21" customHeight="1">
      <c r="B562" s="18">
        <v>619000</v>
      </c>
      <c r="C562" s="18">
        <f t="shared" si="26"/>
        <v>412760</v>
      </c>
      <c r="D562" s="61" t="s">
        <v>22</v>
      </c>
      <c r="E562" s="62" t="s">
        <v>69</v>
      </c>
      <c r="F562" s="18">
        <v>56210</v>
      </c>
    </row>
    <row r="563" spans="2:6" ht="21" customHeight="1">
      <c r="B563" s="18"/>
      <c r="C563" s="18">
        <f t="shared" si="26"/>
        <v>203070</v>
      </c>
      <c r="D563" s="61" t="s">
        <v>130</v>
      </c>
      <c r="E563" s="60" t="s">
        <v>103</v>
      </c>
      <c r="F563" s="18">
        <v>6840</v>
      </c>
    </row>
    <row r="564" spans="2:6" ht="21" customHeight="1">
      <c r="B564" s="18">
        <v>2768000</v>
      </c>
      <c r="C564" s="18">
        <f t="shared" si="26"/>
        <v>1238741.5</v>
      </c>
      <c r="D564" s="61" t="s">
        <v>23</v>
      </c>
      <c r="E564" s="62" t="s">
        <v>52</v>
      </c>
      <c r="F564" s="18">
        <v>169830</v>
      </c>
    </row>
    <row r="565" spans="2:6" ht="21" customHeight="1">
      <c r="B565" s="18">
        <v>3821000</v>
      </c>
      <c r="C565" s="18">
        <f t="shared" si="26"/>
        <v>1351679.8900000001</v>
      </c>
      <c r="D565" s="61" t="s">
        <v>24</v>
      </c>
      <c r="E565" s="62" t="s">
        <v>53</v>
      </c>
      <c r="F565" s="18">
        <v>131232</v>
      </c>
    </row>
    <row r="566" spans="2:8" ht="21" customHeight="1">
      <c r="B566" s="18"/>
      <c r="C566" s="18">
        <f t="shared" si="26"/>
        <v>0</v>
      </c>
      <c r="D566" s="61" t="s">
        <v>24</v>
      </c>
      <c r="E566" s="60" t="s">
        <v>97</v>
      </c>
      <c r="F566" s="18">
        <v>0</v>
      </c>
      <c r="H566" s="25"/>
    </row>
    <row r="567" spans="2:8" ht="21" customHeight="1">
      <c r="B567" s="18">
        <v>2100000</v>
      </c>
      <c r="C567" s="18">
        <f t="shared" si="26"/>
        <v>823965.55</v>
      </c>
      <c r="D567" s="61" t="s">
        <v>25</v>
      </c>
      <c r="E567" s="62" t="s">
        <v>70</v>
      </c>
      <c r="F567" s="18">
        <v>102064</v>
      </c>
      <c r="H567" s="25"/>
    </row>
    <row r="568" spans="2:8" ht="21" customHeight="1">
      <c r="B568" s="18"/>
      <c r="C568" s="18">
        <f t="shared" si="26"/>
        <v>0</v>
      </c>
      <c r="D568" s="61" t="s">
        <v>25</v>
      </c>
      <c r="E568" s="60" t="s">
        <v>104</v>
      </c>
      <c r="F568" s="18">
        <v>0</v>
      </c>
      <c r="H568" s="25"/>
    </row>
    <row r="569" spans="2:6" ht="21" customHeight="1">
      <c r="B569" s="18">
        <v>760000</v>
      </c>
      <c r="C569" s="18">
        <f t="shared" si="26"/>
        <v>257867.14</v>
      </c>
      <c r="D569" s="61" t="s">
        <v>26</v>
      </c>
      <c r="E569" s="62" t="s">
        <v>54</v>
      </c>
      <c r="F569" s="18">
        <v>3478.57</v>
      </c>
    </row>
    <row r="570" spans="2:6" ht="21" customHeight="1">
      <c r="B570" s="18">
        <v>740000</v>
      </c>
      <c r="C570" s="18">
        <f t="shared" si="26"/>
        <v>368700</v>
      </c>
      <c r="D570" s="61" t="s">
        <v>15</v>
      </c>
      <c r="E570" s="62" t="s">
        <v>55</v>
      </c>
      <c r="F570" s="18">
        <v>0</v>
      </c>
    </row>
    <row r="571" spans="2:6" ht="21" customHeight="1">
      <c r="B571" s="18">
        <v>96000</v>
      </c>
      <c r="C571" s="18">
        <f t="shared" si="26"/>
        <v>0</v>
      </c>
      <c r="D571" s="61" t="s">
        <v>27</v>
      </c>
      <c r="E571" s="62" t="s">
        <v>56</v>
      </c>
      <c r="F571" s="18">
        <v>0</v>
      </c>
    </row>
    <row r="572" spans="2:6" ht="21" customHeight="1">
      <c r="B572" s="18">
        <v>2906000</v>
      </c>
      <c r="C572" s="18">
        <f t="shared" si="26"/>
        <v>0</v>
      </c>
      <c r="D572" s="61" t="s">
        <v>28</v>
      </c>
      <c r="E572" s="62" t="s">
        <v>57</v>
      </c>
      <c r="F572" s="18">
        <v>0</v>
      </c>
    </row>
    <row r="573" spans="2:6" ht="21" customHeight="1">
      <c r="B573" s="19">
        <v>600760</v>
      </c>
      <c r="C573" s="18">
        <f t="shared" si="26"/>
        <v>22000</v>
      </c>
      <c r="D573" s="61" t="s">
        <v>108</v>
      </c>
      <c r="E573" s="62" t="s">
        <v>58</v>
      </c>
      <c r="F573" s="22">
        <v>0</v>
      </c>
    </row>
    <row r="574" spans="2:6" ht="21" customHeight="1" thickBot="1">
      <c r="B574" s="105">
        <f>SUM(B557:B573)</f>
        <v>17951240</v>
      </c>
      <c r="C574" s="20">
        <f>SUM(C558:C573)</f>
        <v>6599541.08</v>
      </c>
      <c r="D574" s="61"/>
      <c r="E574" s="60"/>
      <c r="F574" s="20">
        <f>SUM(F558:F573)</f>
        <v>720283.57</v>
      </c>
    </row>
    <row r="575" spans="2:6" ht="21" customHeight="1" thickTop="1">
      <c r="B575" s="14"/>
      <c r="C575" s="18">
        <f aca="true" t="shared" si="27" ref="C575:C583">SUM(C501+F575)</f>
        <v>0</v>
      </c>
      <c r="D575" s="61" t="s">
        <v>29</v>
      </c>
      <c r="E575" s="49">
        <v>700</v>
      </c>
      <c r="F575" s="18">
        <v>0</v>
      </c>
    </row>
    <row r="576" spans="2:6" ht="22.5" customHeight="1">
      <c r="B576" s="14"/>
      <c r="C576" s="18">
        <f t="shared" si="27"/>
        <v>123247.90999999999</v>
      </c>
      <c r="D576" s="61" t="s">
        <v>96</v>
      </c>
      <c r="E576" s="51">
        <v>900</v>
      </c>
      <c r="F576" s="18">
        <v>6287.3</v>
      </c>
    </row>
    <row r="577" spans="1:6" ht="21" customHeight="1">
      <c r="A577" s="130"/>
      <c r="B577" s="131"/>
      <c r="C577" s="18">
        <f t="shared" si="27"/>
        <v>209200</v>
      </c>
      <c r="D577" s="63" t="s">
        <v>30</v>
      </c>
      <c r="E577" s="50" t="s">
        <v>68</v>
      </c>
      <c r="F577" s="18">
        <v>0</v>
      </c>
    </row>
    <row r="578" spans="1:6" ht="21" customHeight="1">
      <c r="A578" s="130" t="s">
        <v>143</v>
      </c>
      <c r="B578" s="131"/>
      <c r="C578" s="18">
        <f t="shared" si="27"/>
        <v>3023200</v>
      </c>
      <c r="D578" s="63" t="s">
        <v>118</v>
      </c>
      <c r="E578" s="51">
        <v>600</v>
      </c>
      <c r="F578" s="18">
        <v>0</v>
      </c>
    </row>
    <row r="579" spans="1:6" ht="21" customHeight="1">
      <c r="A579" s="130" t="s">
        <v>98</v>
      </c>
      <c r="B579" s="131"/>
      <c r="C579" s="18">
        <f t="shared" si="27"/>
        <v>2719728</v>
      </c>
      <c r="D579" s="63" t="s">
        <v>85</v>
      </c>
      <c r="E579" s="59"/>
      <c r="F579" s="19">
        <v>35568</v>
      </c>
    </row>
    <row r="580" spans="1:6" ht="21" customHeight="1">
      <c r="A580" s="106"/>
      <c r="B580" s="106"/>
      <c r="C580" s="18">
        <f t="shared" si="27"/>
        <v>1456281.2</v>
      </c>
      <c r="D580" s="27" t="s">
        <v>123</v>
      </c>
      <c r="E580" s="62"/>
      <c r="F580" s="19">
        <v>0</v>
      </c>
    </row>
    <row r="581" spans="1:6" ht="21" customHeight="1">
      <c r="A581" s="134"/>
      <c r="B581" s="135"/>
      <c r="C581" s="18">
        <f t="shared" si="27"/>
        <v>22586.92</v>
      </c>
      <c r="D581" s="63" t="s">
        <v>89</v>
      </c>
      <c r="E581" s="59"/>
      <c r="F581" s="18">
        <v>0</v>
      </c>
    </row>
    <row r="582" spans="1:6" ht="21" customHeight="1">
      <c r="A582" s="134"/>
      <c r="B582" s="135"/>
      <c r="C582" s="18">
        <f t="shared" si="27"/>
        <v>1500</v>
      </c>
      <c r="D582" s="65" t="s">
        <v>158</v>
      </c>
      <c r="E582" s="59"/>
      <c r="F582" s="18">
        <v>0</v>
      </c>
    </row>
    <row r="583" spans="1:6" ht="21" customHeight="1">
      <c r="A583" s="130" t="s">
        <v>93</v>
      </c>
      <c r="B583" s="131"/>
      <c r="C583" s="18">
        <f t="shared" si="27"/>
        <v>1991180.06</v>
      </c>
      <c r="D583" s="65" t="s">
        <v>161</v>
      </c>
      <c r="E583" s="59"/>
      <c r="F583" s="21">
        <v>0</v>
      </c>
    </row>
    <row r="584" spans="1:6" ht="21" customHeight="1">
      <c r="A584" s="130" t="s">
        <v>91</v>
      </c>
      <c r="B584" s="131"/>
      <c r="C584" s="8"/>
      <c r="D584" s="65"/>
      <c r="E584" s="56"/>
      <c r="F584" s="8"/>
    </row>
    <row r="585" spans="1:6" ht="21" customHeight="1">
      <c r="A585" s="130"/>
      <c r="B585" s="131"/>
      <c r="C585" s="23">
        <f>SUM(C575:C584)</f>
        <v>9546924.09</v>
      </c>
      <c r="D585" s="63"/>
      <c r="E585" s="96"/>
      <c r="F585" s="23">
        <f>SUM(F575:F583)</f>
        <v>41855.3</v>
      </c>
    </row>
    <row r="586" spans="1:6" ht="21" customHeight="1">
      <c r="A586" s="130"/>
      <c r="B586" s="131"/>
      <c r="C586" s="23">
        <f>SUM(C574+C585)</f>
        <v>16146465.17</v>
      </c>
      <c r="D586" s="63"/>
      <c r="E586" s="66"/>
      <c r="F586" s="23">
        <f>SUM(F574+F585)</f>
        <v>762138.87</v>
      </c>
    </row>
    <row r="587" spans="1:6" ht="21" customHeight="1">
      <c r="A587" s="109"/>
      <c r="B587" s="109"/>
      <c r="C587" s="26"/>
      <c r="D587" s="64" t="s">
        <v>33</v>
      </c>
      <c r="E587" s="66"/>
      <c r="F587" s="26"/>
    </row>
    <row r="588" spans="1:6" ht="21" customHeight="1">
      <c r="A588" s="130" t="s">
        <v>151</v>
      </c>
      <c r="B588" s="131"/>
      <c r="C588" s="16"/>
      <c r="D588" s="2" t="s">
        <v>34</v>
      </c>
      <c r="F588" s="16"/>
    </row>
    <row r="589" spans="1:6" ht="21" customHeight="1">
      <c r="A589" s="132" t="s">
        <v>168</v>
      </c>
      <c r="B589" s="133"/>
      <c r="C589" s="16"/>
      <c r="D589" s="2" t="s">
        <v>35</v>
      </c>
      <c r="F589" s="16"/>
    </row>
    <row r="590" spans="1:6" ht="21.75" customHeight="1">
      <c r="A590" s="130"/>
      <c r="B590" s="131"/>
      <c r="C590" s="8"/>
      <c r="D590" s="2" t="s">
        <v>36</v>
      </c>
      <c r="F590" s="28">
        <f>SUM(F550-F586)</f>
        <v>1228552.1799999997</v>
      </c>
    </row>
    <row r="591" spans="2:8" ht="21" customHeight="1">
      <c r="B591" s="24"/>
      <c r="C591" s="98">
        <f>SUM(C526+C550-C586)</f>
        <v>13962288.800000003</v>
      </c>
      <c r="D591" s="2" t="s">
        <v>37</v>
      </c>
      <c r="F591" s="98">
        <f>SUM(F526+F550-F586)</f>
        <v>13962288.799999999</v>
      </c>
      <c r="H591" s="24">
        <f>SUM(C591-F591)</f>
        <v>3.725290298461914E-09</v>
      </c>
    </row>
    <row r="592" spans="2:8" ht="21" customHeight="1">
      <c r="B592" s="24"/>
      <c r="C592" s="93"/>
      <c r="D592" s="2"/>
      <c r="F592" s="93"/>
      <c r="H592" s="24"/>
    </row>
    <row r="593" spans="2:8" ht="23.25">
      <c r="B593" s="32" t="s">
        <v>39</v>
      </c>
      <c r="H593" s="30">
        <v>15</v>
      </c>
    </row>
    <row r="594" spans="2:5" ht="26.25">
      <c r="B594" s="32" t="s">
        <v>171</v>
      </c>
      <c r="E594" s="110" t="s">
        <v>124</v>
      </c>
    </row>
    <row r="595" spans="2:7" ht="23.25">
      <c r="B595" s="136" t="s">
        <v>0</v>
      </c>
      <c r="C595" s="136"/>
      <c r="D595" s="136"/>
      <c r="E595" s="136"/>
      <c r="F595" s="136"/>
      <c r="G595" s="136"/>
    </row>
    <row r="596" ht="23.25">
      <c r="E596" s="48" t="s">
        <v>169</v>
      </c>
    </row>
    <row r="597" spans="2:6" ht="23.25">
      <c r="B597" s="137" t="s">
        <v>1</v>
      </c>
      <c r="C597" s="137"/>
      <c r="D597" s="138" t="s">
        <v>4</v>
      </c>
      <c r="E597" s="4" t="s">
        <v>5</v>
      </c>
      <c r="F597" s="7" t="s">
        <v>7</v>
      </c>
    </row>
    <row r="598" spans="2:6" ht="23.25">
      <c r="B598" s="5" t="s">
        <v>83</v>
      </c>
      <c r="C598" s="5" t="s">
        <v>3</v>
      </c>
      <c r="D598" s="139"/>
      <c r="E598" s="5" t="s">
        <v>6</v>
      </c>
      <c r="F598" s="5" t="s">
        <v>3</v>
      </c>
    </row>
    <row r="599" spans="2:6" ht="23.25">
      <c r="B599" s="6" t="s">
        <v>2</v>
      </c>
      <c r="C599" s="6" t="s">
        <v>2</v>
      </c>
      <c r="D599" s="140"/>
      <c r="E599" s="8"/>
      <c r="F599" s="6" t="s">
        <v>2</v>
      </c>
    </row>
    <row r="600" spans="2:6" ht="23.25">
      <c r="B600" s="67" t="s">
        <v>126</v>
      </c>
      <c r="C600" s="17">
        <v>10239573.91</v>
      </c>
      <c r="D600" s="1" t="s">
        <v>170</v>
      </c>
      <c r="E600" s="9"/>
      <c r="F600" s="17">
        <f>F591</f>
        <v>13962288.799999999</v>
      </c>
    </row>
    <row r="601" spans="2:6" ht="23.25">
      <c r="B601" s="18"/>
      <c r="C601" s="18"/>
      <c r="D601" s="3" t="s">
        <v>105</v>
      </c>
      <c r="E601" s="10"/>
      <c r="F601" s="18"/>
    </row>
    <row r="602" spans="2:9" ht="23.25">
      <c r="B602" s="54">
        <v>222000</v>
      </c>
      <c r="C602" s="18">
        <f aca="true" t="shared" si="28" ref="C602:C609">SUM(C528+F602)</f>
        <v>181237.03999999998</v>
      </c>
      <c r="D602" s="1" t="s">
        <v>8</v>
      </c>
      <c r="E602" s="29" t="s">
        <v>41</v>
      </c>
      <c r="F602" s="18">
        <v>3495.17</v>
      </c>
      <c r="H602" s="25"/>
      <c r="I602" s="25"/>
    </row>
    <row r="603" spans="2:9" ht="23.25">
      <c r="B603" s="54">
        <v>164100</v>
      </c>
      <c r="C603" s="18">
        <f t="shared" si="28"/>
        <v>16741.93</v>
      </c>
      <c r="D603" s="1" t="s">
        <v>9</v>
      </c>
      <c r="E603" s="29" t="s">
        <v>42</v>
      </c>
      <c r="F603" s="18">
        <v>0.97</v>
      </c>
      <c r="H603" s="25"/>
      <c r="I603" s="25"/>
    </row>
    <row r="604" spans="2:9" ht="23.25">
      <c r="B604" s="54">
        <v>80000</v>
      </c>
      <c r="C604" s="18">
        <f t="shared" si="28"/>
        <v>90604.27</v>
      </c>
      <c r="D604" s="1" t="s">
        <v>10</v>
      </c>
      <c r="E604" s="29" t="s">
        <v>43</v>
      </c>
      <c r="F604" s="18">
        <v>0</v>
      </c>
      <c r="H604" s="25"/>
      <c r="I604" s="25"/>
    </row>
    <row r="605" spans="2:9" ht="23.25">
      <c r="B605" s="54">
        <v>260000</v>
      </c>
      <c r="C605" s="18">
        <f t="shared" si="28"/>
        <v>171333</v>
      </c>
      <c r="D605" s="1" t="s">
        <v>11</v>
      </c>
      <c r="E605" s="29" t="s">
        <v>44</v>
      </c>
      <c r="F605" s="18">
        <v>8599</v>
      </c>
      <c r="H605" s="25"/>
      <c r="I605" s="25"/>
    </row>
    <row r="606" spans="2:9" ht="23.25">
      <c r="B606" s="54">
        <v>61000</v>
      </c>
      <c r="C606" s="18">
        <f t="shared" si="28"/>
        <v>65578.1</v>
      </c>
      <c r="D606" s="1" t="s">
        <v>12</v>
      </c>
      <c r="E606" s="29" t="s">
        <v>45</v>
      </c>
      <c r="F606" s="18">
        <v>20177</v>
      </c>
      <c r="H606" s="25"/>
      <c r="I606" s="25"/>
    </row>
    <row r="607" spans="2:9" ht="23.25">
      <c r="B607" s="54"/>
      <c r="C607" s="18">
        <f t="shared" si="28"/>
        <v>0</v>
      </c>
      <c r="D607" s="1" t="s">
        <v>13</v>
      </c>
      <c r="E607" s="29" t="s">
        <v>46</v>
      </c>
      <c r="F607" s="54">
        <v>0</v>
      </c>
      <c r="H607" s="25"/>
      <c r="I607" s="25"/>
    </row>
    <row r="608" spans="2:8" ht="23.25">
      <c r="B608" s="54">
        <v>10910380</v>
      </c>
      <c r="C608" s="18">
        <f t="shared" si="28"/>
        <v>7357165.880000001</v>
      </c>
      <c r="D608" s="1" t="s">
        <v>14</v>
      </c>
      <c r="E608" s="29" t="s">
        <v>47</v>
      </c>
      <c r="F608" s="18">
        <v>522603.23</v>
      </c>
      <c r="H608" s="53"/>
    </row>
    <row r="609" spans="2:6" ht="23.25">
      <c r="B609" s="55">
        <v>6253760</v>
      </c>
      <c r="C609" s="18">
        <f t="shared" si="28"/>
        <v>3925006</v>
      </c>
      <c r="D609" s="1" t="s">
        <v>15</v>
      </c>
      <c r="E609" s="29" t="s">
        <v>48</v>
      </c>
      <c r="F609" s="19">
        <v>0</v>
      </c>
    </row>
    <row r="610" spans="2:8" ht="32.25" customHeight="1" thickBot="1">
      <c r="B610" s="97">
        <f>SUM(B602:B609)</f>
        <v>17951240</v>
      </c>
      <c r="C610" s="20">
        <f>SUM(C602:C609)</f>
        <v>11807666.22</v>
      </c>
      <c r="E610" s="12"/>
      <c r="F610" s="20">
        <f>SUM(F602:F609)</f>
        <v>554875.37</v>
      </c>
      <c r="H610" s="53">
        <f>SUM(F610:F611)</f>
        <v>554875.37</v>
      </c>
    </row>
    <row r="611" spans="2:8" ht="24" thickTop="1">
      <c r="B611" s="13"/>
      <c r="C611" s="18">
        <f aca="true" t="shared" si="29" ref="C611:C619">SUM(C537+F611)</f>
        <v>5630296.75</v>
      </c>
      <c r="D611" s="1" t="s">
        <v>16</v>
      </c>
      <c r="E611" s="29" t="s">
        <v>49</v>
      </c>
      <c r="F611" s="21">
        <v>0</v>
      </c>
      <c r="H611" s="53"/>
    </row>
    <row r="612" spans="2:6" ht="23.25">
      <c r="B612" s="14"/>
      <c r="C612" s="18">
        <f t="shared" si="29"/>
        <v>0</v>
      </c>
      <c r="D612" s="1" t="s">
        <v>17</v>
      </c>
      <c r="E612" s="10"/>
      <c r="F612" s="18">
        <v>0</v>
      </c>
    </row>
    <row r="613" spans="2:6" ht="23.25">
      <c r="B613" s="14"/>
      <c r="C613" s="18">
        <f t="shared" si="29"/>
        <v>81682.55</v>
      </c>
      <c r="D613" s="1" t="s">
        <v>106</v>
      </c>
      <c r="E613" s="51">
        <v>900</v>
      </c>
      <c r="F613" s="18">
        <v>28613.85</v>
      </c>
    </row>
    <row r="614" spans="2:6" ht="23.25">
      <c r="B614" s="14"/>
      <c r="C614" s="18">
        <f t="shared" si="29"/>
        <v>0</v>
      </c>
      <c r="D614" s="1" t="s">
        <v>29</v>
      </c>
      <c r="E614" s="49">
        <v>700</v>
      </c>
      <c r="F614" s="18">
        <v>0</v>
      </c>
    </row>
    <row r="615" spans="2:6" ht="23.25">
      <c r="B615" s="14"/>
      <c r="C615" s="18">
        <f t="shared" si="29"/>
        <v>103143.76</v>
      </c>
      <c r="D615" s="1" t="s">
        <v>31</v>
      </c>
      <c r="E615" s="51"/>
      <c r="F615" s="18">
        <v>0</v>
      </c>
    </row>
    <row r="616" spans="2:6" ht="23.25">
      <c r="B616" s="14"/>
      <c r="C616" s="18">
        <f t="shared" si="29"/>
        <v>218200</v>
      </c>
      <c r="D616" s="1" t="s">
        <v>32</v>
      </c>
      <c r="E616" s="52" t="s">
        <v>68</v>
      </c>
      <c r="F616" s="18">
        <v>9000</v>
      </c>
    </row>
    <row r="617" spans="2:6" ht="23.25">
      <c r="B617" s="14"/>
      <c r="C617" s="18">
        <f t="shared" si="29"/>
        <v>0</v>
      </c>
      <c r="D617" s="15" t="s">
        <v>86</v>
      </c>
      <c r="E617" s="52"/>
      <c r="F617" s="18">
        <v>0</v>
      </c>
    </row>
    <row r="618" spans="2:6" ht="23.25">
      <c r="B618" s="14"/>
      <c r="C618" s="18">
        <f t="shared" si="29"/>
        <v>0</v>
      </c>
      <c r="D618" s="15" t="s">
        <v>87</v>
      </c>
      <c r="E618" s="89"/>
      <c r="F618" s="19">
        <v>0</v>
      </c>
    </row>
    <row r="619" spans="2:6" ht="23.25">
      <c r="B619" s="31"/>
      <c r="C619" s="18">
        <f t="shared" si="29"/>
        <v>2620680</v>
      </c>
      <c r="D619" s="15" t="s">
        <v>85</v>
      </c>
      <c r="E619" s="59"/>
      <c r="F619" s="101">
        <v>0</v>
      </c>
    </row>
    <row r="620" spans="2:6" ht="23.25">
      <c r="B620" s="31"/>
      <c r="C620" s="10"/>
      <c r="D620" s="15"/>
      <c r="E620" s="52"/>
      <c r="F620" s="90"/>
    </row>
    <row r="621" spans="3:6" ht="23.25">
      <c r="C621" s="10"/>
      <c r="D621" s="15"/>
      <c r="E621" s="52"/>
      <c r="F621" s="90"/>
    </row>
    <row r="622" spans="3:6" ht="23.25">
      <c r="C622" s="11"/>
      <c r="E622" s="95"/>
      <c r="F622" s="91"/>
    </row>
    <row r="623" spans="3:6" ht="23.25">
      <c r="C623" s="23">
        <f>SUM(C611:C622)</f>
        <v>8654003.059999999</v>
      </c>
      <c r="D623" s="2"/>
      <c r="E623" s="94"/>
      <c r="F623" s="23">
        <f>SUM(F611:F622)</f>
        <v>37613.85</v>
      </c>
    </row>
    <row r="624" spans="3:6" ht="23.25">
      <c r="C624" s="23">
        <f>SUM(C610+C623)</f>
        <v>20461669.28</v>
      </c>
      <c r="D624" s="2" t="s">
        <v>38</v>
      </c>
      <c r="E624" s="14"/>
      <c r="F624" s="23">
        <f>SUM(F610+F623)</f>
        <v>592489.22</v>
      </c>
    </row>
    <row r="628" spans="2:8" ht="23.25">
      <c r="B628" s="137" t="s">
        <v>1</v>
      </c>
      <c r="C628" s="137"/>
      <c r="D628" s="138" t="s">
        <v>4</v>
      </c>
      <c r="E628" s="4" t="s">
        <v>5</v>
      </c>
      <c r="F628" s="7" t="s">
        <v>7</v>
      </c>
      <c r="H628" s="30">
        <v>16</v>
      </c>
    </row>
    <row r="629" spans="2:6" ht="23.25">
      <c r="B629" s="5" t="s">
        <v>83</v>
      </c>
      <c r="C629" s="5" t="s">
        <v>3</v>
      </c>
      <c r="D629" s="139"/>
      <c r="E629" s="5" t="s">
        <v>6</v>
      </c>
      <c r="F629" s="5" t="s">
        <v>3</v>
      </c>
    </row>
    <row r="630" spans="2:6" ht="21" customHeight="1">
      <c r="B630" s="6" t="s">
        <v>2</v>
      </c>
      <c r="C630" s="6" t="s">
        <v>2</v>
      </c>
      <c r="D630" s="140"/>
      <c r="E630" s="8"/>
      <c r="F630" s="6" t="s">
        <v>2</v>
      </c>
    </row>
    <row r="631" spans="2:6" ht="21" customHeight="1">
      <c r="B631" s="9"/>
      <c r="C631" s="17"/>
      <c r="D631" s="58" t="s">
        <v>18</v>
      </c>
      <c r="E631" s="57"/>
      <c r="F631" s="17"/>
    </row>
    <row r="632" spans="2:6" ht="21" customHeight="1">
      <c r="B632" s="18">
        <v>900000</v>
      </c>
      <c r="C632" s="18">
        <f aca="true" t="shared" si="30" ref="C632:C647">SUM(C558+F632)</f>
        <v>242683.99999999997</v>
      </c>
      <c r="D632" s="27" t="s">
        <v>19</v>
      </c>
      <c r="E632" s="62" t="s">
        <v>102</v>
      </c>
      <c r="F632" s="18">
        <v>7073</v>
      </c>
    </row>
    <row r="633" spans="2:6" ht="21" customHeight="1">
      <c r="B633" s="18"/>
      <c r="C633" s="18">
        <f t="shared" si="30"/>
        <v>0</v>
      </c>
      <c r="D633" s="27" t="s">
        <v>19</v>
      </c>
      <c r="E633" s="60" t="s">
        <v>101</v>
      </c>
      <c r="F633" s="18">
        <v>0</v>
      </c>
    </row>
    <row r="634" spans="2:6" ht="21" customHeight="1">
      <c r="B634" s="18">
        <v>2461600</v>
      </c>
      <c r="C634" s="18">
        <f t="shared" si="30"/>
        <v>1817981</v>
      </c>
      <c r="D634" s="61" t="s">
        <v>20</v>
      </c>
      <c r="E634" s="62" t="s">
        <v>50</v>
      </c>
      <c r="F634" s="18">
        <v>226435</v>
      </c>
    </row>
    <row r="635" spans="2:6" ht="21" customHeight="1">
      <c r="B635" s="18">
        <v>178880</v>
      </c>
      <c r="C635" s="18">
        <f t="shared" si="30"/>
        <v>109020</v>
      </c>
      <c r="D635" s="61" t="s">
        <v>21</v>
      </c>
      <c r="E635" s="62" t="s">
        <v>51</v>
      </c>
      <c r="F635" s="18">
        <v>15420</v>
      </c>
    </row>
    <row r="636" spans="2:6" ht="21" customHeight="1">
      <c r="B636" s="18">
        <v>619000</v>
      </c>
      <c r="C636" s="18">
        <f t="shared" si="30"/>
        <v>540550</v>
      </c>
      <c r="D636" s="61" t="s">
        <v>22</v>
      </c>
      <c r="E636" s="62" t="s">
        <v>69</v>
      </c>
      <c r="F636" s="18">
        <v>127790</v>
      </c>
    </row>
    <row r="637" spans="2:6" ht="21" customHeight="1">
      <c r="B637" s="18"/>
      <c r="C637" s="18">
        <f t="shared" si="30"/>
        <v>209910</v>
      </c>
      <c r="D637" s="61" t="s">
        <v>130</v>
      </c>
      <c r="E637" s="60" t="s">
        <v>103</v>
      </c>
      <c r="F637" s="18">
        <v>6840</v>
      </c>
    </row>
    <row r="638" spans="2:6" ht="21" customHeight="1">
      <c r="B638" s="18">
        <v>2768000</v>
      </c>
      <c r="C638" s="18">
        <f t="shared" si="30"/>
        <v>1410295.5</v>
      </c>
      <c r="D638" s="61" t="s">
        <v>23</v>
      </c>
      <c r="E638" s="62" t="s">
        <v>52</v>
      </c>
      <c r="F638" s="18">
        <v>171554</v>
      </c>
    </row>
    <row r="639" spans="2:6" ht="21" customHeight="1">
      <c r="B639" s="18">
        <v>3821000</v>
      </c>
      <c r="C639" s="18">
        <f t="shared" si="30"/>
        <v>1502450.6400000001</v>
      </c>
      <c r="D639" s="61" t="s">
        <v>24</v>
      </c>
      <c r="E639" s="62" t="s">
        <v>53</v>
      </c>
      <c r="F639" s="18">
        <v>150770.75</v>
      </c>
    </row>
    <row r="640" spans="2:8" ht="21" customHeight="1">
      <c r="B640" s="18"/>
      <c r="C640" s="18">
        <f t="shared" si="30"/>
        <v>0</v>
      </c>
      <c r="D640" s="61" t="s">
        <v>24</v>
      </c>
      <c r="E640" s="60" t="s">
        <v>97</v>
      </c>
      <c r="F640" s="18">
        <v>0</v>
      </c>
      <c r="H640" s="25"/>
    </row>
    <row r="641" spans="2:8" ht="21" customHeight="1">
      <c r="B641" s="18">
        <v>2100000</v>
      </c>
      <c r="C641" s="18">
        <f t="shared" si="30"/>
        <v>903753.27</v>
      </c>
      <c r="D641" s="61" t="s">
        <v>25</v>
      </c>
      <c r="E641" s="62" t="s">
        <v>70</v>
      </c>
      <c r="F641" s="18">
        <v>79787.72</v>
      </c>
      <c r="H641" s="25"/>
    </row>
    <row r="642" spans="2:8" ht="21" customHeight="1">
      <c r="B642" s="18"/>
      <c r="C642" s="18">
        <f t="shared" si="30"/>
        <v>0</v>
      </c>
      <c r="D642" s="61" t="s">
        <v>25</v>
      </c>
      <c r="E642" s="60" t="s">
        <v>104</v>
      </c>
      <c r="F642" s="18">
        <v>0</v>
      </c>
      <c r="H642" s="25"/>
    </row>
    <row r="643" spans="2:6" ht="21" customHeight="1">
      <c r="B643" s="18">
        <v>760000</v>
      </c>
      <c r="C643" s="18">
        <f t="shared" si="30"/>
        <v>344161.19</v>
      </c>
      <c r="D643" s="61" t="s">
        <v>26</v>
      </c>
      <c r="E643" s="62" t="s">
        <v>54</v>
      </c>
      <c r="F643" s="18">
        <v>86294.05</v>
      </c>
    </row>
    <row r="644" spans="2:6" ht="21" customHeight="1">
      <c r="B644" s="18">
        <v>740000</v>
      </c>
      <c r="C644" s="18">
        <f t="shared" si="30"/>
        <v>660900</v>
      </c>
      <c r="D644" s="61" t="s">
        <v>15</v>
      </c>
      <c r="E644" s="62" t="s">
        <v>55</v>
      </c>
      <c r="F644" s="18">
        <v>292200</v>
      </c>
    </row>
    <row r="645" spans="2:6" ht="21" customHeight="1">
      <c r="B645" s="18">
        <v>96000</v>
      </c>
      <c r="C645" s="18">
        <f t="shared" si="30"/>
        <v>0</v>
      </c>
      <c r="D645" s="61" t="s">
        <v>27</v>
      </c>
      <c r="E645" s="62" t="s">
        <v>56</v>
      </c>
      <c r="F645" s="18">
        <v>0</v>
      </c>
    </row>
    <row r="646" spans="2:6" ht="21" customHeight="1">
      <c r="B646" s="18">
        <v>2906000</v>
      </c>
      <c r="C646" s="18">
        <f t="shared" si="30"/>
        <v>673000</v>
      </c>
      <c r="D646" s="61" t="s">
        <v>28</v>
      </c>
      <c r="E646" s="62" t="s">
        <v>57</v>
      </c>
      <c r="F646" s="18">
        <v>673000</v>
      </c>
    </row>
    <row r="647" spans="2:6" ht="21" customHeight="1">
      <c r="B647" s="19">
        <v>600760</v>
      </c>
      <c r="C647" s="18">
        <f t="shared" si="30"/>
        <v>25000</v>
      </c>
      <c r="D647" s="61" t="s">
        <v>108</v>
      </c>
      <c r="E647" s="62" t="s">
        <v>58</v>
      </c>
      <c r="F647" s="22">
        <v>3000</v>
      </c>
    </row>
    <row r="648" spans="2:6" ht="21" customHeight="1" thickBot="1">
      <c r="B648" s="105">
        <f>SUM(B631:B647)</f>
        <v>17951240</v>
      </c>
      <c r="C648" s="20">
        <f>SUM(C632:C647)</f>
        <v>8439705.600000001</v>
      </c>
      <c r="D648" s="61"/>
      <c r="E648" s="60"/>
      <c r="F648" s="20">
        <f>SUM(F632:F647)</f>
        <v>1840164.52</v>
      </c>
    </row>
    <row r="649" spans="2:6" ht="21" customHeight="1" thickTop="1">
      <c r="B649" s="14"/>
      <c r="C649" s="18">
        <f aca="true" t="shared" si="31" ref="C649:C657">SUM(C575+F649)</f>
        <v>2196760</v>
      </c>
      <c r="D649" s="61" t="s">
        <v>29</v>
      </c>
      <c r="E649" s="49">
        <v>700</v>
      </c>
      <c r="F649" s="18">
        <v>2196760</v>
      </c>
    </row>
    <row r="650" spans="2:6" ht="22.5" customHeight="1">
      <c r="B650" s="14"/>
      <c r="C650" s="18">
        <f t="shared" si="31"/>
        <v>125644.20999999999</v>
      </c>
      <c r="D650" s="61" t="s">
        <v>96</v>
      </c>
      <c r="E650" s="51">
        <v>900</v>
      </c>
      <c r="F650" s="18">
        <v>2396.3</v>
      </c>
    </row>
    <row r="651" spans="1:6" ht="21" customHeight="1">
      <c r="A651" s="130"/>
      <c r="B651" s="131"/>
      <c r="C651" s="18">
        <f t="shared" si="31"/>
        <v>284200</v>
      </c>
      <c r="D651" s="63" t="s">
        <v>30</v>
      </c>
      <c r="E651" s="50" t="s">
        <v>68</v>
      </c>
      <c r="F651" s="18">
        <v>75000</v>
      </c>
    </row>
    <row r="652" spans="1:6" ht="21" customHeight="1">
      <c r="A652" s="130" t="s">
        <v>143</v>
      </c>
      <c r="B652" s="131"/>
      <c r="C652" s="18">
        <f t="shared" si="31"/>
        <v>3394200</v>
      </c>
      <c r="D652" s="63" t="s">
        <v>118</v>
      </c>
      <c r="E652" s="51">
        <v>600</v>
      </c>
      <c r="F652" s="18">
        <v>371000</v>
      </c>
    </row>
    <row r="653" spans="1:6" ht="21" customHeight="1">
      <c r="A653" s="130" t="s">
        <v>98</v>
      </c>
      <c r="B653" s="131"/>
      <c r="C653" s="18">
        <f t="shared" si="31"/>
        <v>2750048</v>
      </c>
      <c r="D653" s="63" t="s">
        <v>85</v>
      </c>
      <c r="E653" s="59"/>
      <c r="F653" s="19">
        <v>30320</v>
      </c>
    </row>
    <row r="654" spans="1:6" ht="21" customHeight="1">
      <c r="A654" s="106"/>
      <c r="B654" s="106"/>
      <c r="C654" s="18">
        <f t="shared" si="31"/>
        <v>1456281.2</v>
      </c>
      <c r="D654" s="27" t="s">
        <v>123</v>
      </c>
      <c r="E654" s="62"/>
      <c r="F654" s="19">
        <v>0</v>
      </c>
    </row>
    <row r="655" spans="1:6" ht="21" customHeight="1">
      <c r="A655" s="134"/>
      <c r="B655" s="135"/>
      <c r="C655" s="18">
        <f t="shared" si="31"/>
        <v>22586.92</v>
      </c>
      <c r="D655" s="63" t="s">
        <v>89</v>
      </c>
      <c r="E655" s="59"/>
      <c r="F655" s="18">
        <v>0</v>
      </c>
    </row>
    <row r="656" spans="1:6" ht="21" customHeight="1">
      <c r="A656" s="134"/>
      <c r="B656" s="135"/>
      <c r="C656" s="18">
        <f t="shared" si="31"/>
        <v>1500</v>
      </c>
      <c r="D656" s="65" t="s">
        <v>158</v>
      </c>
      <c r="E656" s="59"/>
      <c r="F656" s="18">
        <v>0</v>
      </c>
    </row>
    <row r="657" spans="1:6" ht="21" customHeight="1">
      <c r="A657" s="130" t="s">
        <v>93</v>
      </c>
      <c r="B657" s="131"/>
      <c r="C657" s="18">
        <f t="shared" si="31"/>
        <v>1991180.06</v>
      </c>
      <c r="D657" s="65" t="s">
        <v>161</v>
      </c>
      <c r="E657" s="59"/>
      <c r="F657" s="21">
        <v>0</v>
      </c>
    </row>
    <row r="658" spans="1:6" ht="21" customHeight="1">
      <c r="A658" s="130" t="s">
        <v>91</v>
      </c>
      <c r="B658" s="131"/>
      <c r="C658" s="8"/>
      <c r="D658" s="65"/>
      <c r="E658" s="56"/>
      <c r="F658" s="8"/>
    </row>
    <row r="659" spans="1:6" ht="21" customHeight="1">
      <c r="A659" s="130"/>
      <c r="B659" s="131"/>
      <c r="C659" s="23">
        <f>SUM(C649:C658)</f>
        <v>12222400.39</v>
      </c>
      <c r="D659" s="63"/>
      <c r="E659" s="96"/>
      <c r="F659" s="23">
        <f>SUM(F649:F657)</f>
        <v>2675476.3</v>
      </c>
    </row>
    <row r="660" spans="1:6" ht="21" customHeight="1">
      <c r="A660" s="130"/>
      <c r="B660" s="131"/>
      <c r="C660" s="23">
        <f>SUM(C648+C659)</f>
        <v>20662105.990000002</v>
      </c>
      <c r="D660" s="63"/>
      <c r="E660" s="66"/>
      <c r="F660" s="23">
        <f>SUM(F648+F659)</f>
        <v>4515640.82</v>
      </c>
    </row>
    <row r="661" spans="1:6" ht="21" customHeight="1">
      <c r="A661" s="109"/>
      <c r="B661" s="109"/>
      <c r="C661" s="26"/>
      <c r="D661" s="64" t="s">
        <v>33</v>
      </c>
      <c r="E661" s="66"/>
      <c r="F661" s="26"/>
    </row>
    <row r="662" spans="1:6" ht="21" customHeight="1">
      <c r="A662" s="130" t="s">
        <v>151</v>
      </c>
      <c r="B662" s="131"/>
      <c r="C662" s="16"/>
      <c r="D662" s="2" t="s">
        <v>34</v>
      </c>
      <c r="F662" s="16"/>
    </row>
    <row r="663" spans="1:6" ht="21" customHeight="1">
      <c r="A663" s="132" t="s">
        <v>168</v>
      </c>
      <c r="B663" s="133"/>
      <c r="C663" s="16"/>
      <c r="D663" s="2" t="s">
        <v>35</v>
      </c>
      <c r="F663" s="16"/>
    </row>
    <row r="664" spans="1:6" ht="21.75" customHeight="1">
      <c r="A664" s="130"/>
      <c r="B664" s="131"/>
      <c r="C664" s="8"/>
      <c r="D664" s="2" t="s">
        <v>36</v>
      </c>
      <c r="F664" s="28">
        <f>SUM(F624-F660)</f>
        <v>-3923151.6000000006</v>
      </c>
    </row>
    <row r="665" spans="2:8" ht="21" customHeight="1">
      <c r="B665" s="24"/>
      <c r="C665" s="98">
        <f>SUM(C600+C624-C660)</f>
        <v>10039137.2</v>
      </c>
      <c r="D665" s="2" t="s">
        <v>37</v>
      </c>
      <c r="F665" s="98">
        <f>SUM(F600+F624-F660)</f>
        <v>10039137.2</v>
      </c>
      <c r="H665" s="24">
        <f>SUM(C665-F665)</f>
        <v>0</v>
      </c>
    </row>
    <row r="666" spans="2:8" ht="21" customHeight="1">
      <c r="B666" s="24"/>
      <c r="C666" s="93"/>
      <c r="D666" s="2"/>
      <c r="F666" s="93"/>
      <c r="H666" s="24"/>
    </row>
    <row r="667" spans="2:8" ht="23.25">
      <c r="B667" s="32" t="s">
        <v>39</v>
      </c>
      <c r="H667" s="30">
        <v>15</v>
      </c>
    </row>
    <row r="668" spans="2:5" ht="26.25">
      <c r="B668" s="32" t="s">
        <v>171</v>
      </c>
      <c r="E668" s="110" t="s">
        <v>124</v>
      </c>
    </row>
    <row r="669" spans="2:7" ht="23.25">
      <c r="B669" s="136" t="s">
        <v>0</v>
      </c>
      <c r="C669" s="136"/>
      <c r="D669" s="136"/>
      <c r="E669" s="136"/>
      <c r="F669" s="136"/>
      <c r="G669" s="136"/>
    </row>
    <row r="670" ht="23.25">
      <c r="E670" s="48" t="s">
        <v>172</v>
      </c>
    </row>
    <row r="671" spans="2:6" ht="23.25">
      <c r="B671" s="137" t="s">
        <v>1</v>
      </c>
      <c r="C671" s="137"/>
      <c r="D671" s="138" t="s">
        <v>4</v>
      </c>
      <c r="E671" s="4" t="s">
        <v>5</v>
      </c>
      <c r="F671" s="7" t="s">
        <v>7</v>
      </c>
    </row>
    <row r="672" spans="2:6" ht="23.25">
      <c r="B672" s="5" t="s">
        <v>83</v>
      </c>
      <c r="C672" s="5" t="s">
        <v>3</v>
      </c>
      <c r="D672" s="139"/>
      <c r="E672" s="5" t="s">
        <v>6</v>
      </c>
      <c r="F672" s="5" t="s">
        <v>3</v>
      </c>
    </row>
    <row r="673" spans="2:6" ht="23.25">
      <c r="B673" s="6" t="s">
        <v>2</v>
      </c>
      <c r="C673" s="6" t="s">
        <v>2</v>
      </c>
      <c r="D673" s="140"/>
      <c r="E673" s="8"/>
      <c r="F673" s="6" t="s">
        <v>2</v>
      </c>
    </row>
    <row r="674" spans="2:6" ht="23.25">
      <c r="B674" s="67" t="s">
        <v>126</v>
      </c>
      <c r="C674" s="17">
        <v>10239573.91</v>
      </c>
      <c r="D674" s="1" t="s">
        <v>173</v>
      </c>
      <c r="E674" s="9"/>
      <c r="F674" s="17">
        <f>F665</f>
        <v>10039137.2</v>
      </c>
    </row>
    <row r="675" spans="2:6" ht="23.25">
      <c r="B675" s="18"/>
      <c r="C675" s="18"/>
      <c r="D675" s="3" t="s">
        <v>105</v>
      </c>
      <c r="E675" s="10"/>
      <c r="F675" s="18"/>
    </row>
    <row r="676" spans="2:9" ht="23.25">
      <c r="B676" s="54">
        <v>222000</v>
      </c>
      <c r="C676" s="18">
        <f aca="true" t="shared" si="32" ref="C676:C683">SUM(C602+F676)</f>
        <v>182377.12999999998</v>
      </c>
      <c r="D676" s="1" t="s">
        <v>8</v>
      </c>
      <c r="E676" s="29" t="s">
        <v>41</v>
      </c>
      <c r="F676" s="18">
        <v>1140.09</v>
      </c>
      <c r="H676" s="25"/>
      <c r="I676" s="25"/>
    </row>
    <row r="677" spans="2:9" ht="23.25">
      <c r="B677" s="54">
        <v>164100</v>
      </c>
      <c r="C677" s="18">
        <f t="shared" si="32"/>
        <v>16741.93</v>
      </c>
      <c r="D677" s="1" t="s">
        <v>9</v>
      </c>
      <c r="E677" s="29" t="s">
        <v>42</v>
      </c>
      <c r="F677" s="18">
        <v>0</v>
      </c>
      <c r="H677" s="25"/>
      <c r="I677" s="25"/>
    </row>
    <row r="678" spans="2:9" ht="23.25">
      <c r="B678" s="54">
        <v>80000</v>
      </c>
      <c r="C678" s="18">
        <f t="shared" si="32"/>
        <v>90604.27</v>
      </c>
      <c r="D678" s="1" t="s">
        <v>10</v>
      </c>
      <c r="E678" s="29" t="s">
        <v>43</v>
      </c>
      <c r="F678" s="18">
        <v>0</v>
      </c>
      <c r="H678" s="25"/>
      <c r="I678" s="25"/>
    </row>
    <row r="679" spans="2:9" ht="23.25">
      <c r="B679" s="54">
        <v>260000</v>
      </c>
      <c r="C679" s="18">
        <f t="shared" si="32"/>
        <v>201506</v>
      </c>
      <c r="D679" s="1" t="s">
        <v>11</v>
      </c>
      <c r="E679" s="29" t="s">
        <v>44</v>
      </c>
      <c r="F679" s="18">
        <v>30173</v>
      </c>
      <c r="H679" s="25"/>
      <c r="I679" s="25"/>
    </row>
    <row r="680" spans="2:9" ht="23.25">
      <c r="B680" s="54">
        <v>61000</v>
      </c>
      <c r="C680" s="18">
        <f t="shared" si="32"/>
        <v>70504.1</v>
      </c>
      <c r="D680" s="1" t="s">
        <v>12</v>
      </c>
      <c r="E680" s="29" t="s">
        <v>45</v>
      </c>
      <c r="F680" s="18">
        <v>4926</v>
      </c>
      <c r="H680" s="25"/>
      <c r="I680" s="25"/>
    </row>
    <row r="681" spans="2:9" ht="23.25">
      <c r="B681" s="54"/>
      <c r="C681" s="18">
        <f t="shared" si="32"/>
        <v>0</v>
      </c>
      <c r="D681" s="1" t="s">
        <v>13</v>
      </c>
      <c r="E681" s="29" t="s">
        <v>46</v>
      </c>
      <c r="F681" s="54">
        <v>0</v>
      </c>
      <c r="H681" s="25"/>
      <c r="I681" s="25"/>
    </row>
    <row r="682" spans="2:8" ht="23.25">
      <c r="B682" s="54">
        <v>10910380</v>
      </c>
      <c r="C682" s="18">
        <f t="shared" si="32"/>
        <v>8366058.82</v>
      </c>
      <c r="D682" s="1" t="s">
        <v>14</v>
      </c>
      <c r="E682" s="29" t="s">
        <v>47</v>
      </c>
      <c r="F682" s="18">
        <v>1008892.94</v>
      </c>
      <c r="H682" s="53"/>
    </row>
    <row r="683" spans="2:6" ht="23.25">
      <c r="B683" s="55">
        <v>6253760</v>
      </c>
      <c r="C683" s="18">
        <f t="shared" si="32"/>
        <v>3925006</v>
      </c>
      <c r="D683" s="1" t="s">
        <v>15</v>
      </c>
      <c r="E683" s="29" t="s">
        <v>48</v>
      </c>
      <c r="F683" s="19">
        <v>0</v>
      </c>
    </row>
    <row r="684" spans="2:8" ht="32.25" customHeight="1" thickBot="1">
      <c r="B684" s="97">
        <f>SUM(B676:B683)</f>
        <v>17951240</v>
      </c>
      <c r="C684" s="20">
        <f>SUM(C676:C683)</f>
        <v>12852798.25</v>
      </c>
      <c r="E684" s="12"/>
      <c r="F684" s="20">
        <f>SUM(F676:F683)</f>
        <v>1045132.0299999999</v>
      </c>
      <c r="H684" s="53">
        <f>SUM(F684:F685)</f>
        <v>2234354.03</v>
      </c>
    </row>
    <row r="685" spans="2:8" ht="24" thickTop="1">
      <c r="B685" s="13"/>
      <c r="C685" s="18">
        <f aca="true" t="shared" si="33" ref="C685:C693">SUM(C611+F685)</f>
        <v>6819518.75</v>
      </c>
      <c r="D685" s="1" t="s">
        <v>16</v>
      </c>
      <c r="E685" s="29" t="s">
        <v>49</v>
      </c>
      <c r="F685" s="21">
        <v>1189222</v>
      </c>
      <c r="H685" s="53"/>
    </row>
    <row r="686" spans="2:6" ht="23.25">
      <c r="B686" s="14"/>
      <c r="C686" s="18">
        <f t="shared" si="33"/>
        <v>0</v>
      </c>
      <c r="D686" s="1" t="s">
        <v>17</v>
      </c>
      <c r="E686" s="10"/>
      <c r="F686" s="18">
        <v>0</v>
      </c>
    </row>
    <row r="687" spans="2:6" ht="23.25">
      <c r="B687" s="14"/>
      <c r="C687" s="18">
        <f t="shared" si="33"/>
        <v>93634.99</v>
      </c>
      <c r="D687" s="1" t="s">
        <v>106</v>
      </c>
      <c r="E687" s="51">
        <v>900</v>
      </c>
      <c r="F687" s="18">
        <v>11952.44</v>
      </c>
    </row>
    <row r="688" spans="2:6" ht="23.25">
      <c r="B688" s="14"/>
      <c r="C688" s="18">
        <f t="shared" si="33"/>
        <v>0</v>
      </c>
      <c r="D688" s="1" t="s">
        <v>29</v>
      </c>
      <c r="E688" s="49">
        <v>700</v>
      </c>
      <c r="F688" s="18">
        <v>0</v>
      </c>
    </row>
    <row r="689" spans="2:6" ht="23.25">
      <c r="B689" s="14"/>
      <c r="C689" s="18">
        <f t="shared" si="33"/>
        <v>103143.76</v>
      </c>
      <c r="D689" s="1" t="s">
        <v>31</v>
      </c>
      <c r="E689" s="51"/>
      <c r="F689" s="18">
        <v>0</v>
      </c>
    </row>
    <row r="690" spans="2:6" ht="23.25">
      <c r="B690" s="14"/>
      <c r="C690" s="18">
        <f t="shared" si="33"/>
        <v>294900</v>
      </c>
      <c r="D690" s="1" t="s">
        <v>32</v>
      </c>
      <c r="E690" s="52" t="s">
        <v>68</v>
      </c>
      <c r="F690" s="18">
        <v>76700</v>
      </c>
    </row>
    <row r="691" spans="2:6" ht="23.25">
      <c r="B691" s="14"/>
      <c r="C691" s="18">
        <f t="shared" si="33"/>
        <v>0</v>
      </c>
      <c r="D691" s="15" t="s">
        <v>86</v>
      </c>
      <c r="E691" s="52"/>
      <c r="F691" s="18">
        <v>0</v>
      </c>
    </row>
    <row r="692" spans="2:6" ht="23.25">
      <c r="B692" s="14"/>
      <c r="C692" s="18">
        <f t="shared" si="33"/>
        <v>0</v>
      </c>
      <c r="D692" s="15" t="s">
        <v>87</v>
      </c>
      <c r="E692" s="89"/>
      <c r="F692" s="19">
        <v>0</v>
      </c>
    </row>
    <row r="693" spans="2:6" ht="23.25">
      <c r="B693" s="31"/>
      <c r="C693" s="18">
        <f t="shared" si="33"/>
        <v>2989580</v>
      </c>
      <c r="D693" s="15" t="s">
        <v>85</v>
      </c>
      <c r="E693" s="59"/>
      <c r="F693" s="101">
        <v>368900</v>
      </c>
    </row>
    <row r="694" spans="2:6" ht="23.25">
      <c r="B694" s="31"/>
      <c r="C694" s="10"/>
      <c r="D694" s="15"/>
      <c r="E694" s="52"/>
      <c r="F694" s="90"/>
    </row>
    <row r="695" spans="3:6" ht="23.25">
      <c r="C695" s="10"/>
      <c r="D695" s="15"/>
      <c r="E695" s="52"/>
      <c r="F695" s="90"/>
    </row>
    <row r="696" spans="3:6" ht="23.25">
      <c r="C696" s="11"/>
      <c r="E696" s="95"/>
      <c r="F696" s="91"/>
    </row>
    <row r="697" spans="3:6" ht="23.25">
      <c r="C697" s="23">
        <f>SUM(C685:C696)</f>
        <v>10300777.5</v>
      </c>
      <c r="D697" s="2"/>
      <c r="E697" s="94"/>
      <c r="F697" s="23">
        <f>SUM(F685:F696)</f>
        <v>1646774.44</v>
      </c>
    </row>
    <row r="698" spans="3:6" ht="23.25">
      <c r="C698" s="23">
        <f>SUM(C684+C697)</f>
        <v>23153575.75</v>
      </c>
      <c r="D698" s="2" t="s">
        <v>38</v>
      </c>
      <c r="E698" s="14"/>
      <c r="F698" s="23">
        <f>SUM(F684+F697)</f>
        <v>2691906.4699999997</v>
      </c>
    </row>
    <row r="702" spans="2:8" ht="23.25">
      <c r="B702" s="137" t="s">
        <v>1</v>
      </c>
      <c r="C702" s="137"/>
      <c r="D702" s="138" t="s">
        <v>4</v>
      </c>
      <c r="E702" s="4" t="s">
        <v>5</v>
      </c>
      <c r="F702" s="7" t="s">
        <v>7</v>
      </c>
      <c r="H702" s="30">
        <v>16</v>
      </c>
    </row>
    <row r="703" spans="2:6" ht="23.25">
      <c r="B703" s="5" t="s">
        <v>83</v>
      </c>
      <c r="C703" s="5" t="s">
        <v>3</v>
      </c>
      <c r="D703" s="139"/>
      <c r="E703" s="5" t="s">
        <v>6</v>
      </c>
      <c r="F703" s="5" t="s">
        <v>3</v>
      </c>
    </row>
    <row r="704" spans="2:6" ht="21" customHeight="1">
      <c r="B704" s="6" t="s">
        <v>2</v>
      </c>
      <c r="C704" s="6" t="s">
        <v>2</v>
      </c>
      <c r="D704" s="140"/>
      <c r="E704" s="8"/>
      <c r="F704" s="6" t="s">
        <v>2</v>
      </c>
    </row>
    <row r="705" spans="2:6" ht="21" customHeight="1">
      <c r="B705" s="9"/>
      <c r="C705" s="17"/>
      <c r="D705" s="58" t="s">
        <v>18</v>
      </c>
      <c r="E705" s="57"/>
      <c r="F705" s="17"/>
    </row>
    <row r="706" spans="2:6" ht="21" customHeight="1">
      <c r="B706" s="18">
        <v>900000</v>
      </c>
      <c r="C706" s="18">
        <f aca="true" t="shared" si="34" ref="C706:C721">SUM(C632+F706)</f>
        <v>253799.99999999997</v>
      </c>
      <c r="D706" s="27" t="s">
        <v>19</v>
      </c>
      <c r="E706" s="62" t="s">
        <v>102</v>
      </c>
      <c r="F706" s="18">
        <v>11116</v>
      </c>
    </row>
    <row r="707" spans="2:6" ht="21" customHeight="1">
      <c r="B707" s="18"/>
      <c r="C707" s="18">
        <f t="shared" si="34"/>
        <v>0</v>
      </c>
      <c r="D707" s="27" t="s">
        <v>19</v>
      </c>
      <c r="E707" s="60" t="s">
        <v>101</v>
      </c>
      <c r="F707" s="18">
        <v>0</v>
      </c>
    </row>
    <row r="708" spans="2:6" ht="21" customHeight="1">
      <c r="B708" s="18">
        <v>2461600</v>
      </c>
      <c r="C708" s="18">
        <f t="shared" si="34"/>
        <v>2030141</v>
      </c>
      <c r="D708" s="61" t="s">
        <v>20</v>
      </c>
      <c r="E708" s="62" t="s">
        <v>50</v>
      </c>
      <c r="F708" s="18">
        <v>212160</v>
      </c>
    </row>
    <row r="709" spans="2:6" ht="21" customHeight="1">
      <c r="B709" s="18">
        <v>178880</v>
      </c>
      <c r="C709" s="18">
        <f t="shared" si="34"/>
        <v>121280</v>
      </c>
      <c r="D709" s="61" t="s">
        <v>21</v>
      </c>
      <c r="E709" s="62" t="s">
        <v>51</v>
      </c>
      <c r="F709" s="18">
        <v>12260</v>
      </c>
    </row>
    <row r="710" spans="2:6" ht="21" customHeight="1">
      <c r="B710" s="18">
        <v>619000</v>
      </c>
      <c r="C710" s="18">
        <f t="shared" si="34"/>
        <v>614080</v>
      </c>
      <c r="D710" s="61" t="s">
        <v>22</v>
      </c>
      <c r="E710" s="62" t="s">
        <v>69</v>
      </c>
      <c r="F710" s="18">
        <v>73530</v>
      </c>
    </row>
    <row r="711" spans="2:6" ht="21" customHeight="1">
      <c r="B711" s="18"/>
      <c r="C711" s="18">
        <f t="shared" si="34"/>
        <v>233150</v>
      </c>
      <c r="D711" s="61" t="s">
        <v>130</v>
      </c>
      <c r="E711" s="60" t="s">
        <v>103</v>
      </c>
      <c r="F711" s="18">
        <v>23240</v>
      </c>
    </row>
    <row r="712" spans="2:6" ht="21" customHeight="1">
      <c r="B712" s="18">
        <v>2768000</v>
      </c>
      <c r="C712" s="18">
        <f t="shared" si="34"/>
        <v>1572110.5</v>
      </c>
      <c r="D712" s="61" t="s">
        <v>23</v>
      </c>
      <c r="E712" s="62" t="s">
        <v>52</v>
      </c>
      <c r="F712" s="18">
        <v>161815</v>
      </c>
    </row>
    <row r="713" spans="2:6" ht="21" customHeight="1">
      <c r="B713" s="18">
        <v>3821000</v>
      </c>
      <c r="C713" s="18">
        <f t="shared" si="34"/>
        <v>1748382.54</v>
      </c>
      <c r="D713" s="61" t="s">
        <v>24</v>
      </c>
      <c r="E713" s="62" t="s">
        <v>53</v>
      </c>
      <c r="F713" s="18">
        <v>245931.9</v>
      </c>
    </row>
    <row r="714" spans="2:8" ht="21" customHeight="1">
      <c r="B714" s="18"/>
      <c r="C714" s="18">
        <f t="shared" si="34"/>
        <v>0</v>
      </c>
      <c r="D714" s="61" t="s">
        <v>24</v>
      </c>
      <c r="E714" s="60" t="s">
        <v>97</v>
      </c>
      <c r="F714" s="18">
        <v>0</v>
      </c>
      <c r="H714" s="25"/>
    </row>
    <row r="715" spans="2:8" ht="21" customHeight="1">
      <c r="B715" s="18">
        <v>2100000</v>
      </c>
      <c r="C715" s="18">
        <f t="shared" si="34"/>
        <v>1063611.47</v>
      </c>
      <c r="D715" s="61" t="s">
        <v>25</v>
      </c>
      <c r="E715" s="62" t="s">
        <v>70</v>
      </c>
      <c r="F715" s="18">
        <v>159858.2</v>
      </c>
      <c r="H715" s="25"/>
    </row>
    <row r="716" spans="2:8" ht="21" customHeight="1">
      <c r="B716" s="18"/>
      <c r="C716" s="18">
        <f t="shared" si="34"/>
        <v>0</v>
      </c>
      <c r="D716" s="61" t="s">
        <v>25</v>
      </c>
      <c r="E716" s="60" t="s">
        <v>104</v>
      </c>
      <c r="F716" s="18">
        <v>0</v>
      </c>
      <c r="H716" s="25"/>
    </row>
    <row r="717" spans="2:6" ht="21" customHeight="1">
      <c r="B717" s="18">
        <v>760000</v>
      </c>
      <c r="C717" s="18">
        <f t="shared" si="34"/>
        <v>388772.06</v>
      </c>
      <c r="D717" s="61" t="s">
        <v>26</v>
      </c>
      <c r="E717" s="62" t="s">
        <v>54</v>
      </c>
      <c r="F717" s="18">
        <v>44610.87</v>
      </c>
    </row>
    <row r="718" spans="2:6" ht="21" customHeight="1">
      <c r="B718" s="18">
        <v>740000</v>
      </c>
      <c r="C718" s="18">
        <f t="shared" si="34"/>
        <v>670900</v>
      </c>
      <c r="D718" s="61" t="s">
        <v>15</v>
      </c>
      <c r="E718" s="62" t="s">
        <v>55</v>
      </c>
      <c r="F718" s="18">
        <v>10000</v>
      </c>
    </row>
    <row r="719" spans="2:6" ht="21" customHeight="1">
      <c r="B719" s="18">
        <v>96000</v>
      </c>
      <c r="C719" s="18">
        <f t="shared" si="34"/>
        <v>0</v>
      </c>
      <c r="D719" s="61" t="s">
        <v>27</v>
      </c>
      <c r="E719" s="62" t="s">
        <v>56</v>
      </c>
      <c r="F719" s="18">
        <v>0</v>
      </c>
    </row>
    <row r="720" spans="2:6" ht="21" customHeight="1">
      <c r="B720" s="18">
        <v>2906000</v>
      </c>
      <c r="C720" s="18">
        <f t="shared" si="34"/>
        <v>673000</v>
      </c>
      <c r="D720" s="61" t="s">
        <v>28</v>
      </c>
      <c r="E720" s="62" t="s">
        <v>57</v>
      </c>
      <c r="F720" s="18">
        <v>0</v>
      </c>
    </row>
    <row r="721" spans="2:6" ht="21" customHeight="1">
      <c r="B721" s="19">
        <v>600760</v>
      </c>
      <c r="C721" s="18">
        <f t="shared" si="34"/>
        <v>28000</v>
      </c>
      <c r="D721" s="61" t="s">
        <v>108</v>
      </c>
      <c r="E721" s="62" t="s">
        <v>58</v>
      </c>
      <c r="F721" s="22">
        <v>3000</v>
      </c>
    </row>
    <row r="722" spans="2:6" ht="21" customHeight="1" thickBot="1">
      <c r="B722" s="105">
        <f>SUM(B705:B721)</f>
        <v>17951240</v>
      </c>
      <c r="C722" s="20">
        <f>SUM(C706:C721)</f>
        <v>9397227.57</v>
      </c>
      <c r="D722" s="61"/>
      <c r="E722" s="60"/>
      <c r="F722" s="20">
        <f>SUM(F706:F721)</f>
        <v>957521.9700000001</v>
      </c>
    </row>
    <row r="723" spans="2:6" ht="21" customHeight="1" thickTop="1">
      <c r="B723" s="14"/>
      <c r="C723" s="18">
        <f aca="true" t="shared" si="35" ref="C723:C731">SUM(C649+F723)</f>
        <v>3109836</v>
      </c>
      <c r="D723" s="61" t="s">
        <v>29</v>
      </c>
      <c r="E723" s="49">
        <v>700</v>
      </c>
      <c r="F723" s="18">
        <v>913076</v>
      </c>
    </row>
    <row r="724" spans="2:6" ht="22.5" customHeight="1">
      <c r="B724" s="14"/>
      <c r="C724" s="18">
        <f t="shared" si="35"/>
        <v>153955.22999999998</v>
      </c>
      <c r="D724" s="61" t="s">
        <v>96</v>
      </c>
      <c r="E724" s="51">
        <v>900</v>
      </c>
      <c r="F724" s="18">
        <v>28311.02</v>
      </c>
    </row>
    <row r="725" spans="1:6" ht="21" customHeight="1">
      <c r="A725" s="130"/>
      <c r="B725" s="131"/>
      <c r="C725" s="18">
        <f t="shared" si="35"/>
        <v>294900</v>
      </c>
      <c r="D725" s="63" t="s">
        <v>30</v>
      </c>
      <c r="E725" s="50" t="s">
        <v>68</v>
      </c>
      <c r="F725" s="18">
        <v>10700</v>
      </c>
    </row>
    <row r="726" spans="1:6" ht="21" customHeight="1">
      <c r="A726" s="130" t="s">
        <v>143</v>
      </c>
      <c r="B726" s="131"/>
      <c r="C726" s="18">
        <f t="shared" si="35"/>
        <v>3763100</v>
      </c>
      <c r="D726" s="63" t="s">
        <v>118</v>
      </c>
      <c r="E726" s="51">
        <v>600</v>
      </c>
      <c r="F726" s="18">
        <v>368900</v>
      </c>
    </row>
    <row r="727" spans="1:6" ht="21" customHeight="1">
      <c r="A727" s="130" t="s">
        <v>98</v>
      </c>
      <c r="B727" s="131"/>
      <c r="C727" s="18">
        <f t="shared" si="35"/>
        <v>3128788</v>
      </c>
      <c r="D727" s="63" t="s">
        <v>85</v>
      </c>
      <c r="E727" s="59"/>
      <c r="F727" s="19">
        <v>378740</v>
      </c>
    </row>
    <row r="728" spans="1:6" ht="21" customHeight="1">
      <c r="A728" s="106"/>
      <c r="B728" s="106"/>
      <c r="C728" s="18">
        <f t="shared" si="35"/>
        <v>1456281.2</v>
      </c>
      <c r="D728" s="27" t="s">
        <v>123</v>
      </c>
      <c r="E728" s="62"/>
      <c r="F728" s="19">
        <v>0</v>
      </c>
    </row>
    <row r="729" spans="1:6" ht="21" customHeight="1">
      <c r="A729" s="134"/>
      <c r="B729" s="135"/>
      <c r="C729" s="18">
        <f t="shared" si="35"/>
        <v>22586.92</v>
      </c>
      <c r="D729" s="63" t="s">
        <v>89</v>
      </c>
      <c r="E729" s="59"/>
      <c r="F729" s="18">
        <v>0</v>
      </c>
    </row>
    <row r="730" spans="1:6" ht="21" customHeight="1">
      <c r="A730" s="134"/>
      <c r="B730" s="135"/>
      <c r="C730" s="18">
        <f t="shared" si="35"/>
        <v>1500</v>
      </c>
      <c r="D730" s="65" t="s">
        <v>158</v>
      </c>
      <c r="E730" s="59"/>
      <c r="F730" s="18">
        <v>0</v>
      </c>
    </row>
    <row r="731" spans="1:6" ht="21" customHeight="1">
      <c r="A731" s="130" t="s">
        <v>93</v>
      </c>
      <c r="B731" s="131"/>
      <c r="C731" s="18">
        <f t="shared" si="35"/>
        <v>1991180.06</v>
      </c>
      <c r="D731" s="65" t="s">
        <v>161</v>
      </c>
      <c r="E731" s="59"/>
      <c r="F731" s="21">
        <v>0</v>
      </c>
    </row>
    <row r="732" spans="1:6" ht="21" customHeight="1">
      <c r="A732" s="130" t="s">
        <v>91</v>
      </c>
      <c r="B732" s="131"/>
      <c r="C732" s="8"/>
      <c r="D732" s="65"/>
      <c r="E732" s="56"/>
      <c r="F732" s="8"/>
    </row>
    <row r="733" spans="1:6" ht="21" customHeight="1">
      <c r="A733" s="130"/>
      <c r="B733" s="131"/>
      <c r="C733" s="23">
        <f>SUM(C723:C732)</f>
        <v>13922127.41</v>
      </c>
      <c r="D733" s="63"/>
      <c r="E733" s="96"/>
      <c r="F733" s="23">
        <f>SUM(F723:F731)</f>
        <v>1699727.02</v>
      </c>
    </row>
    <row r="734" spans="1:6" ht="21" customHeight="1">
      <c r="A734" s="130"/>
      <c r="B734" s="131"/>
      <c r="C734" s="23">
        <f>SUM(C722+C733)</f>
        <v>23319354.98</v>
      </c>
      <c r="D734" s="63"/>
      <c r="E734" s="66"/>
      <c r="F734" s="23">
        <f>SUM(F722+F733)</f>
        <v>2657248.99</v>
      </c>
    </row>
    <row r="735" spans="1:6" ht="21" customHeight="1">
      <c r="A735" s="109"/>
      <c r="B735" s="109"/>
      <c r="C735" s="26"/>
      <c r="D735" s="64" t="s">
        <v>33</v>
      </c>
      <c r="E735" s="66"/>
      <c r="F735" s="26"/>
    </row>
    <row r="736" spans="1:6" ht="21" customHeight="1">
      <c r="A736" s="130" t="s">
        <v>151</v>
      </c>
      <c r="B736" s="131"/>
      <c r="C736" s="16"/>
      <c r="D736" s="2" t="s">
        <v>34</v>
      </c>
      <c r="F736" s="16"/>
    </row>
    <row r="737" spans="1:6" ht="21" customHeight="1">
      <c r="A737" s="132" t="s">
        <v>168</v>
      </c>
      <c r="B737" s="133"/>
      <c r="C737" s="16"/>
      <c r="D737" s="2" t="s">
        <v>35</v>
      </c>
      <c r="F737" s="16"/>
    </row>
    <row r="738" spans="1:6" ht="21.75" customHeight="1">
      <c r="A738" s="130"/>
      <c r="B738" s="131"/>
      <c r="C738" s="8"/>
      <c r="D738" s="2" t="s">
        <v>36</v>
      </c>
      <c r="F738" s="28">
        <f>SUM(F698-F734)</f>
        <v>34657.479999999516</v>
      </c>
    </row>
    <row r="739" spans="2:8" ht="21" customHeight="1">
      <c r="B739" s="24"/>
      <c r="C739" s="98">
        <f>SUM(C674+C698-C734)</f>
        <v>10073794.68</v>
      </c>
      <c r="D739" s="2" t="s">
        <v>37</v>
      </c>
      <c r="F739" s="98">
        <f>SUM(F674+F698-F734)</f>
        <v>10073794.679999998</v>
      </c>
      <c r="H739" s="24">
        <f>SUM(C739-F739)</f>
        <v>1.862645149230957E-09</v>
      </c>
    </row>
    <row r="740" spans="2:8" ht="21" customHeight="1">
      <c r="B740" s="24"/>
      <c r="C740" s="93"/>
      <c r="D740" s="2"/>
      <c r="F740" s="93"/>
      <c r="H740" s="24"/>
    </row>
    <row r="741" spans="2:8" ht="23.25">
      <c r="B741" s="32" t="s">
        <v>39</v>
      </c>
      <c r="H741" s="30">
        <v>15</v>
      </c>
    </row>
    <row r="742" spans="2:5" ht="26.25">
      <c r="B742" s="32" t="s">
        <v>171</v>
      </c>
      <c r="E742" s="110" t="s">
        <v>124</v>
      </c>
    </row>
    <row r="743" spans="2:7" ht="23.25">
      <c r="B743" s="136" t="s">
        <v>0</v>
      </c>
      <c r="C743" s="136"/>
      <c r="D743" s="136"/>
      <c r="E743" s="136"/>
      <c r="F743" s="136"/>
      <c r="G743" s="136"/>
    </row>
    <row r="744" ht="23.25">
      <c r="E744" s="48" t="s">
        <v>176</v>
      </c>
    </row>
    <row r="745" spans="2:6" ht="23.25">
      <c r="B745" s="137" t="s">
        <v>1</v>
      </c>
      <c r="C745" s="137"/>
      <c r="D745" s="138" t="s">
        <v>4</v>
      </c>
      <c r="E745" s="4" t="s">
        <v>5</v>
      </c>
      <c r="F745" s="7" t="s">
        <v>7</v>
      </c>
    </row>
    <row r="746" spans="2:6" ht="23.25">
      <c r="B746" s="5" t="s">
        <v>83</v>
      </c>
      <c r="C746" s="5" t="s">
        <v>3</v>
      </c>
      <c r="D746" s="139"/>
      <c r="E746" s="5" t="s">
        <v>6</v>
      </c>
      <c r="F746" s="5" t="s">
        <v>3</v>
      </c>
    </row>
    <row r="747" spans="2:6" ht="23.25">
      <c r="B747" s="6" t="s">
        <v>2</v>
      </c>
      <c r="C747" s="6" t="s">
        <v>2</v>
      </c>
      <c r="D747" s="140"/>
      <c r="E747" s="8"/>
      <c r="F747" s="6" t="s">
        <v>2</v>
      </c>
    </row>
    <row r="748" spans="2:6" ht="23.25">
      <c r="B748" s="67" t="s">
        <v>126</v>
      </c>
      <c r="C748" s="17">
        <v>10239573.91</v>
      </c>
      <c r="D748" s="1" t="s">
        <v>177</v>
      </c>
      <c r="E748" s="9"/>
      <c r="F748" s="17">
        <f>F739</f>
        <v>10073794.679999998</v>
      </c>
    </row>
    <row r="749" spans="2:6" ht="23.25">
      <c r="B749" s="18"/>
      <c r="C749" s="18"/>
      <c r="D749" s="3" t="s">
        <v>105</v>
      </c>
      <c r="E749" s="10"/>
      <c r="F749" s="18"/>
    </row>
    <row r="750" spans="2:9" ht="23.25">
      <c r="B750" s="54">
        <v>222000</v>
      </c>
      <c r="C750" s="18">
        <f aca="true" t="shared" si="36" ref="C750:C757">SUM(C676+F750)</f>
        <v>186956.17999999996</v>
      </c>
      <c r="D750" s="1" t="s">
        <v>8</v>
      </c>
      <c r="E750" s="29" t="s">
        <v>41</v>
      </c>
      <c r="F750" s="18">
        <v>4579.05</v>
      </c>
      <c r="H750" s="25"/>
      <c r="I750" s="25"/>
    </row>
    <row r="751" spans="2:9" ht="23.25">
      <c r="B751" s="54">
        <v>164100</v>
      </c>
      <c r="C751" s="18">
        <f t="shared" si="36"/>
        <v>16741.93</v>
      </c>
      <c r="D751" s="1" t="s">
        <v>9</v>
      </c>
      <c r="E751" s="29" t="s">
        <v>42</v>
      </c>
      <c r="F751" s="18">
        <v>0</v>
      </c>
      <c r="H751" s="25"/>
      <c r="I751" s="25"/>
    </row>
    <row r="752" spans="2:9" ht="23.25">
      <c r="B752" s="54">
        <v>80000</v>
      </c>
      <c r="C752" s="18">
        <f t="shared" si="36"/>
        <v>90604.27</v>
      </c>
      <c r="D752" s="1" t="s">
        <v>10</v>
      </c>
      <c r="E752" s="29" t="s">
        <v>43</v>
      </c>
      <c r="F752" s="18">
        <v>0</v>
      </c>
      <c r="H752" s="25"/>
      <c r="I752" s="25"/>
    </row>
    <row r="753" spans="2:9" ht="23.25">
      <c r="B753" s="54">
        <v>260000</v>
      </c>
      <c r="C753" s="18">
        <f t="shared" si="36"/>
        <v>224803</v>
      </c>
      <c r="D753" s="1" t="s">
        <v>11</v>
      </c>
      <c r="E753" s="29" t="s">
        <v>44</v>
      </c>
      <c r="F753" s="18">
        <v>23297</v>
      </c>
      <c r="H753" s="25"/>
      <c r="I753" s="25"/>
    </row>
    <row r="754" spans="2:9" ht="23.25">
      <c r="B754" s="54">
        <v>61000</v>
      </c>
      <c r="C754" s="18">
        <f t="shared" si="36"/>
        <v>83244.1</v>
      </c>
      <c r="D754" s="1" t="s">
        <v>12</v>
      </c>
      <c r="E754" s="29" t="s">
        <v>45</v>
      </c>
      <c r="F754" s="18">
        <v>12740</v>
      </c>
      <c r="H754" s="25"/>
      <c r="I754" s="25"/>
    </row>
    <row r="755" spans="2:9" ht="23.25">
      <c r="B755" s="54"/>
      <c r="C755" s="18">
        <f t="shared" si="36"/>
        <v>0</v>
      </c>
      <c r="D755" s="1" t="s">
        <v>13</v>
      </c>
      <c r="E755" s="29" t="s">
        <v>46</v>
      </c>
      <c r="F755" s="54">
        <v>0</v>
      </c>
      <c r="H755" s="25"/>
      <c r="I755" s="25"/>
    </row>
    <row r="756" spans="2:8" ht="23.25">
      <c r="B756" s="54">
        <v>10910380</v>
      </c>
      <c r="C756" s="18">
        <f t="shared" si="36"/>
        <v>9509773.31</v>
      </c>
      <c r="D756" s="1" t="s">
        <v>14</v>
      </c>
      <c r="E756" s="29" t="s">
        <v>47</v>
      </c>
      <c r="F756" s="18">
        <v>1143714.49</v>
      </c>
      <c r="H756" s="53"/>
    </row>
    <row r="757" spans="2:6" ht="23.25">
      <c r="B757" s="55">
        <v>6253760</v>
      </c>
      <c r="C757" s="18">
        <f t="shared" si="36"/>
        <v>3925006</v>
      </c>
      <c r="D757" s="1" t="s">
        <v>15</v>
      </c>
      <c r="E757" s="29" t="s">
        <v>48</v>
      </c>
      <c r="F757" s="19">
        <v>0</v>
      </c>
    </row>
    <row r="758" spans="2:8" ht="32.25" customHeight="1" thickBot="1">
      <c r="B758" s="97">
        <f>SUM(B750:B757)</f>
        <v>17951240</v>
      </c>
      <c r="C758" s="20">
        <f>SUM(C750:C757)</f>
        <v>14037128.790000001</v>
      </c>
      <c r="E758" s="12"/>
      <c r="F758" s="20">
        <f>SUM(F750:F757)</f>
        <v>1184330.54</v>
      </c>
      <c r="H758" s="53">
        <f>SUM(F758:F759)</f>
        <v>1556572.33</v>
      </c>
    </row>
    <row r="759" spans="2:8" ht="24" thickTop="1">
      <c r="B759" s="13"/>
      <c r="C759" s="18">
        <f aca="true" t="shared" si="37" ref="C759:C767">SUM(C685+F759)</f>
        <v>7191760.54</v>
      </c>
      <c r="D759" s="1" t="s">
        <v>16</v>
      </c>
      <c r="E759" s="29" t="s">
        <v>49</v>
      </c>
      <c r="F759" s="21">
        <v>372241.79</v>
      </c>
      <c r="H759" s="53"/>
    </row>
    <row r="760" spans="2:6" ht="23.25">
      <c r="B760" s="14"/>
      <c r="C760" s="18">
        <f t="shared" si="37"/>
        <v>0</v>
      </c>
      <c r="D760" s="1" t="s">
        <v>17</v>
      </c>
      <c r="E760" s="10"/>
      <c r="F760" s="18">
        <v>0</v>
      </c>
    </row>
    <row r="761" spans="2:6" ht="23.25">
      <c r="B761" s="14"/>
      <c r="C761" s="18">
        <f t="shared" si="37"/>
        <v>103677.84000000001</v>
      </c>
      <c r="D761" s="1" t="s">
        <v>106</v>
      </c>
      <c r="E761" s="51">
        <v>900</v>
      </c>
      <c r="F761" s="18">
        <v>10042.85</v>
      </c>
    </row>
    <row r="762" spans="2:6" ht="23.25">
      <c r="B762" s="14"/>
      <c r="C762" s="18">
        <f t="shared" si="37"/>
        <v>0</v>
      </c>
      <c r="D762" s="1" t="s">
        <v>29</v>
      </c>
      <c r="E762" s="49">
        <v>700</v>
      </c>
      <c r="F762" s="18">
        <v>0</v>
      </c>
    </row>
    <row r="763" spans="2:6" ht="23.25">
      <c r="B763" s="14"/>
      <c r="C763" s="18">
        <f t="shared" si="37"/>
        <v>103143.76</v>
      </c>
      <c r="D763" s="1" t="s">
        <v>31</v>
      </c>
      <c r="E763" s="51"/>
      <c r="F763" s="18">
        <v>0</v>
      </c>
    </row>
    <row r="764" spans="2:6" ht="23.25">
      <c r="B764" s="14"/>
      <c r="C764" s="18">
        <f t="shared" si="37"/>
        <v>294900</v>
      </c>
      <c r="D764" s="1" t="s">
        <v>32</v>
      </c>
      <c r="E764" s="52" t="s">
        <v>68</v>
      </c>
      <c r="F764" s="18">
        <v>0</v>
      </c>
    </row>
    <row r="765" spans="2:6" ht="23.25">
      <c r="B765" s="14"/>
      <c r="C765" s="18">
        <f t="shared" si="37"/>
        <v>0</v>
      </c>
      <c r="D765" s="15" t="s">
        <v>86</v>
      </c>
      <c r="E765" s="52"/>
      <c r="F765" s="18">
        <v>0</v>
      </c>
    </row>
    <row r="766" spans="2:6" ht="23.25">
      <c r="B766" s="14"/>
      <c r="C766" s="18">
        <f t="shared" si="37"/>
        <v>0</v>
      </c>
      <c r="D766" s="15" t="s">
        <v>87</v>
      </c>
      <c r="E766" s="89"/>
      <c r="F766" s="19">
        <v>0</v>
      </c>
    </row>
    <row r="767" spans="2:6" ht="23.25">
      <c r="B767" s="31"/>
      <c r="C767" s="18">
        <f t="shared" si="37"/>
        <v>2989580</v>
      </c>
      <c r="D767" s="15" t="s">
        <v>85</v>
      </c>
      <c r="E767" s="59"/>
      <c r="F767" s="101">
        <v>0</v>
      </c>
    </row>
    <row r="768" spans="2:6" ht="23.25">
      <c r="B768" s="31"/>
      <c r="C768" s="10"/>
      <c r="D768" s="15"/>
      <c r="E768" s="52"/>
      <c r="F768" s="90"/>
    </row>
    <row r="769" spans="3:6" ht="23.25">
      <c r="C769" s="10"/>
      <c r="D769" s="15"/>
      <c r="E769" s="52"/>
      <c r="F769" s="90"/>
    </row>
    <row r="770" spans="3:6" ht="23.25">
      <c r="C770" s="11"/>
      <c r="E770" s="95"/>
      <c r="F770" s="91"/>
    </row>
    <row r="771" spans="3:6" ht="23.25">
      <c r="C771" s="23">
        <f>SUM(C759:C770)</f>
        <v>10683062.14</v>
      </c>
      <c r="D771" s="2"/>
      <c r="E771" s="94"/>
      <c r="F771" s="23">
        <f>SUM(F759:F770)</f>
        <v>382284.63999999996</v>
      </c>
    </row>
    <row r="772" spans="3:6" ht="23.25">
      <c r="C772" s="23">
        <f>SUM(C758+C771)</f>
        <v>24720190.93</v>
      </c>
      <c r="D772" s="2" t="s">
        <v>38</v>
      </c>
      <c r="E772" s="14"/>
      <c r="F772" s="23">
        <f>SUM(F758+F771)</f>
        <v>1566615.18</v>
      </c>
    </row>
    <row r="776" spans="2:8" ht="23.25">
      <c r="B776" s="137" t="s">
        <v>1</v>
      </c>
      <c r="C776" s="137"/>
      <c r="D776" s="138" t="s">
        <v>4</v>
      </c>
      <c r="E776" s="4" t="s">
        <v>5</v>
      </c>
      <c r="F776" s="7" t="s">
        <v>7</v>
      </c>
      <c r="H776" s="30">
        <v>16</v>
      </c>
    </row>
    <row r="777" spans="2:6" ht="23.25">
      <c r="B777" s="5" t="s">
        <v>83</v>
      </c>
      <c r="C777" s="5" t="s">
        <v>3</v>
      </c>
      <c r="D777" s="139"/>
      <c r="E777" s="5" t="s">
        <v>6</v>
      </c>
      <c r="F777" s="5" t="s">
        <v>3</v>
      </c>
    </row>
    <row r="778" spans="2:6" ht="21" customHeight="1">
      <c r="B778" s="6" t="s">
        <v>2</v>
      </c>
      <c r="C778" s="6" t="s">
        <v>2</v>
      </c>
      <c r="D778" s="140"/>
      <c r="E778" s="8"/>
      <c r="F778" s="6" t="s">
        <v>2</v>
      </c>
    </row>
    <row r="779" spans="2:6" ht="21" customHeight="1">
      <c r="B779" s="9"/>
      <c r="C779" s="17"/>
      <c r="D779" s="58" t="s">
        <v>18</v>
      </c>
      <c r="E779" s="57"/>
      <c r="F779" s="17"/>
    </row>
    <row r="780" spans="2:6" ht="21" customHeight="1">
      <c r="B780" s="18">
        <v>900000</v>
      </c>
      <c r="C780" s="18">
        <f aca="true" t="shared" si="38" ref="C780:C795">SUM(C706+F780)</f>
        <v>266784.8</v>
      </c>
      <c r="D780" s="27" t="s">
        <v>19</v>
      </c>
      <c r="E780" s="62" t="s">
        <v>102</v>
      </c>
      <c r="F780" s="18">
        <v>12984.8</v>
      </c>
    </row>
    <row r="781" spans="2:6" ht="21" customHeight="1">
      <c r="B781" s="18"/>
      <c r="C781" s="18">
        <f t="shared" si="38"/>
        <v>0</v>
      </c>
      <c r="D781" s="27" t="s">
        <v>19</v>
      </c>
      <c r="E781" s="60" t="s">
        <v>101</v>
      </c>
      <c r="F781" s="18">
        <v>0</v>
      </c>
    </row>
    <row r="782" spans="2:6" ht="21" customHeight="1">
      <c r="B782" s="18">
        <v>2461600</v>
      </c>
      <c r="C782" s="18">
        <f t="shared" si="38"/>
        <v>2242301</v>
      </c>
      <c r="D782" s="61" t="s">
        <v>20</v>
      </c>
      <c r="E782" s="62" t="s">
        <v>50</v>
      </c>
      <c r="F782" s="18">
        <v>212160</v>
      </c>
    </row>
    <row r="783" spans="2:6" ht="21" customHeight="1">
      <c r="B783" s="18">
        <v>178880</v>
      </c>
      <c r="C783" s="18">
        <f t="shared" si="38"/>
        <v>133540</v>
      </c>
      <c r="D783" s="61" t="s">
        <v>21</v>
      </c>
      <c r="E783" s="62" t="s">
        <v>51</v>
      </c>
      <c r="F783" s="18">
        <v>12260</v>
      </c>
    </row>
    <row r="784" spans="2:6" ht="21" customHeight="1">
      <c r="B784" s="18">
        <v>619000</v>
      </c>
      <c r="C784" s="18">
        <f t="shared" si="38"/>
        <v>687610</v>
      </c>
      <c r="D784" s="61" t="s">
        <v>22</v>
      </c>
      <c r="E784" s="62" t="s">
        <v>69</v>
      </c>
      <c r="F784" s="18">
        <v>73530</v>
      </c>
    </row>
    <row r="785" spans="2:6" ht="21" customHeight="1">
      <c r="B785" s="18"/>
      <c r="C785" s="18">
        <f t="shared" si="38"/>
        <v>266230</v>
      </c>
      <c r="D785" s="61" t="s">
        <v>130</v>
      </c>
      <c r="E785" s="60" t="s">
        <v>103</v>
      </c>
      <c r="F785" s="18">
        <v>33080</v>
      </c>
    </row>
    <row r="786" spans="2:6" ht="21" customHeight="1">
      <c r="B786" s="18">
        <v>2768000</v>
      </c>
      <c r="C786" s="18">
        <f t="shared" si="38"/>
        <v>1745636.5</v>
      </c>
      <c r="D786" s="61" t="s">
        <v>23</v>
      </c>
      <c r="E786" s="62" t="s">
        <v>52</v>
      </c>
      <c r="F786" s="18">
        <v>173526</v>
      </c>
    </row>
    <row r="787" spans="2:6" ht="21" customHeight="1">
      <c r="B787" s="18">
        <v>3821000</v>
      </c>
      <c r="C787" s="18">
        <f t="shared" si="38"/>
        <v>1851075.54</v>
      </c>
      <c r="D787" s="61" t="s">
        <v>24</v>
      </c>
      <c r="E787" s="62" t="s">
        <v>53</v>
      </c>
      <c r="F787" s="18">
        <v>102693</v>
      </c>
    </row>
    <row r="788" spans="2:8" ht="21" customHeight="1">
      <c r="B788" s="18"/>
      <c r="C788" s="18">
        <f t="shared" si="38"/>
        <v>0</v>
      </c>
      <c r="D788" s="61" t="s">
        <v>24</v>
      </c>
      <c r="E788" s="60" t="s">
        <v>97</v>
      </c>
      <c r="F788" s="18">
        <v>0</v>
      </c>
      <c r="H788" s="25"/>
    </row>
    <row r="789" spans="2:8" ht="21" customHeight="1">
      <c r="B789" s="18">
        <v>2100000</v>
      </c>
      <c r="C789" s="18">
        <f t="shared" si="38"/>
        <v>1112535.47</v>
      </c>
      <c r="D789" s="61" t="s">
        <v>25</v>
      </c>
      <c r="E789" s="62" t="s">
        <v>70</v>
      </c>
      <c r="F789" s="18">
        <v>48924</v>
      </c>
      <c r="H789" s="25"/>
    </row>
    <row r="790" spans="2:8" ht="21" customHeight="1">
      <c r="B790" s="18"/>
      <c r="C790" s="18">
        <f t="shared" si="38"/>
        <v>0</v>
      </c>
      <c r="D790" s="61" t="s">
        <v>25</v>
      </c>
      <c r="E790" s="60" t="s">
        <v>104</v>
      </c>
      <c r="F790" s="18">
        <v>0</v>
      </c>
      <c r="H790" s="25"/>
    </row>
    <row r="791" spans="2:6" ht="21" customHeight="1">
      <c r="B791" s="18">
        <v>760000</v>
      </c>
      <c r="C791" s="18">
        <f t="shared" si="38"/>
        <v>421222.83999999997</v>
      </c>
      <c r="D791" s="61" t="s">
        <v>26</v>
      </c>
      <c r="E791" s="62" t="s">
        <v>54</v>
      </c>
      <c r="F791" s="18">
        <v>32450.78</v>
      </c>
    </row>
    <row r="792" spans="2:6" ht="21" customHeight="1">
      <c r="B792" s="18">
        <v>740000</v>
      </c>
      <c r="C792" s="18">
        <f t="shared" si="38"/>
        <v>670900</v>
      </c>
      <c r="D792" s="61" t="s">
        <v>15</v>
      </c>
      <c r="E792" s="62" t="s">
        <v>55</v>
      </c>
      <c r="F792" s="18">
        <v>0</v>
      </c>
    </row>
    <row r="793" spans="2:6" ht="21" customHeight="1">
      <c r="B793" s="18">
        <v>96000</v>
      </c>
      <c r="C793" s="18">
        <f t="shared" si="38"/>
        <v>0</v>
      </c>
      <c r="D793" s="61" t="s">
        <v>27</v>
      </c>
      <c r="E793" s="62" t="s">
        <v>56</v>
      </c>
      <c r="F793" s="18">
        <v>0</v>
      </c>
    </row>
    <row r="794" spans="2:6" ht="21" customHeight="1">
      <c r="B794" s="18">
        <v>2906000</v>
      </c>
      <c r="C794" s="18">
        <f t="shared" si="38"/>
        <v>753000</v>
      </c>
      <c r="D794" s="61" t="s">
        <v>28</v>
      </c>
      <c r="E794" s="62" t="s">
        <v>57</v>
      </c>
      <c r="F794" s="18">
        <v>80000</v>
      </c>
    </row>
    <row r="795" spans="2:6" ht="21" customHeight="1">
      <c r="B795" s="19">
        <v>600760</v>
      </c>
      <c r="C795" s="18">
        <f t="shared" si="38"/>
        <v>31000</v>
      </c>
      <c r="D795" s="61" t="s">
        <v>108</v>
      </c>
      <c r="E795" s="62" t="s">
        <v>58</v>
      </c>
      <c r="F795" s="22">
        <v>3000</v>
      </c>
    </row>
    <row r="796" spans="2:6" ht="21" customHeight="1" thickBot="1">
      <c r="B796" s="105">
        <f>SUM(B779:B795)</f>
        <v>17951240</v>
      </c>
      <c r="C796" s="20">
        <f>SUM(C780:C795)</f>
        <v>10181836.15</v>
      </c>
      <c r="D796" s="61"/>
      <c r="E796" s="60"/>
      <c r="F796" s="20">
        <f>SUM(F780:F795)</f>
        <v>784608.5800000001</v>
      </c>
    </row>
    <row r="797" spans="2:6" ht="21" customHeight="1" thickTop="1">
      <c r="B797" s="14"/>
      <c r="C797" s="18">
        <f aca="true" t="shared" si="39" ref="C797:C806">SUM(C723+F797)</f>
        <v>3895836</v>
      </c>
      <c r="D797" s="61" t="s">
        <v>29</v>
      </c>
      <c r="E797" s="49">
        <v>700</v>
      </c>
      <c r="F797" s="18">
        <v>786000</v>
      </c>
    </row>
    <row r="798" spans="2:6" ht="22.5" customHeight="1">
      <c r="B798" s="14"/>
      <c r="C798" s="18">
        <f t="shared" si="39"/>
        <v>165766.75999999998</v>
      </c>
      <c r="D798" s="61" t="s">
        <v>96</v>
      </c>
      <c r="E798" s="51">
        <v>900</v>
      </c>
      <c r="F798" s="18">
        <v>11811.53</v>
      </c>
    </row>
    <row r="799" spans="1:6" ht="21" customHeight="1">
      <c r="A799" s="130"/>
      <c r="B799" s="131"/>
      <c r="C799" s="18">
        <f t="shared" si="39"/>
        <v>294900</v>
      </c>
      <c r="D799" s="63" t="s">
        <v>30</v>
      </c>
      <c r="E799" s="50" t="s">
        <v>68</v>
      </c>
      <c r="F799" s="18">
        <v>0</v>
      </c>
    </row>
    <row r="800" spans="1:6" ht="21" customHeight="1">
      <c r="A800" s="130"/>
      <c r="B800" s="131"/>
      <c r="C800" s="18">
        <f t="shared" si="39"/>
        <v>4128500</v>
      </c>
      <c r="D800" s="63" t="s">
        <v>118</v>
      </c>
      <c r="E800" s="51">
        <v>600</v>
      </c>
      <c r="F800" s="18">
        <v>365400</v>
      </c>
    </row>
    <row r="801" spans="1:6" ht="21" customHeight="1">
      <c r="A801" s="130" t="s">
        <v>143</v>
      </c>
      <c r="B801" s="131"/>
      <c r="C801" s="18">
        <f t="shared" si="39"/>
        <v>3128788</v>
      </c>
      <c r="D801" s="63" t="s">
        <v>85</v>
      </c>
      <c r="E801" s="59"/>
      <c r="F801" s="19">
        <v>0</v>
      </c>
    </row>
    <row r="802" spans="1:6" ht="21" customHeight="1">
      <c r="A802" s="130" t="s">
        <v>98</v>
      </c>
      <c r="B802" s="131"/>
      <c r="C802" s="18">
        <f t="shared" si="39"/>
        <v>1456281.2</v>
      </c>
      <c r="D802" s="27" t="s">
        <v>123</v>
      </c>
      <c r="E802" s="62"/>
      <c r="F802" s="19">
        <v>0</v>
      </c>
    </row>
    <row r="803" spans="1:6" ht="21" customHeight="1">
      <c r="A803" s="134"/>
      <c r="B803" s="135"/>
      <c r="C803" s="18">
        <f t="shared" si="39"/>
        <v>22586.92</v>
      </c>
      <c r="D803" s="63" t="s">
        <v>89</v>
      </c>
      <c r="E803" s="59"/>
      <c r="F803" s="18">
        <v>0</v>
      </c>
    </row>
    <row r="804" spans="1:6" ht="21" customHeight="1">
      <c r="A804" s="134"/>
      <c r="B804" s="135"/>
      <c r="C804" s="18">
        <f t="shared" si="39"/>
        <v>1500</v>
      </c>
      <c r="D804" s="65" t="s">
        <v>158</v>
      </c>
      <c r="E804" s="59"/>
      <c r="F804" s="18">
        <v>0</v>
      </c>
    </row>
    <row r="805" spans="1:6" ht="21" customHeight="1">
      <c r="A805" s="130"/>
      <c r="B805" s="131"/>
      <c r="C805" s="18">
        <f t="shared" si="39"/>
        <v>1991180.06</v>
      </c>
      <c r="D805" s="65" t="s">
        <v>161</v>
      </c>
      <c r="E805" s="59"/>
      <c r="F805" s="21">
        <v>0</v>
      </c>
    </row>
    <row r="806" spans="1:6" ht="21" customHeight="1">
      <c r="A806" s="130" t="s">
        <v>179</v>
      </c>
      <c r="B806" s="131"/>
      <c r="C806" s="18">
        <f t="shared" si="39"/>
        <v>17500</v>
      </c>
      <c r="D806" s="65" t="s">
        <v>178</v>
      </c>
      <c r="E806" s="125"/>
      <c r="F806" s="21">
        <v>17500</v>
      </c>
    </row>
    <row r="807" spans="1:6" ht="21" customHeight="1">
      <c r="A807" s="130" t="s">
        <v>91</v>
      </c>
      <c r="B807" s="131"/>
      <c r="C807" s="8"/>
      <c r="D807" s="65"/>
      <c r="E807" s="56"/>
      <c r="F807" s="8"/>
    </row>
    <row r="808" spans="1:6" ht="21" customHeight="1">
      <c r="A808" s="130"/>
      <c r="B808" s="131"/>
      <c r="C808" s="23">
        <f>SUM(C797:C807)</f>
        <v>15102838.94</v>
      </c>
      <c r="D808" s="63"/>
      <c r="E808" s="96"/>
      <c r="F808" s="23">
        <f>SUM(F797:F807)</f>
        <v>1180711.53</v>
      </c>
    </row>
    <row r="809" spans="1:6" ht="21" customHeight="1">
      <c r="A809" s="130"/>
      <c r="B809" s="131"/>
      <c r="C809" s="23">
        <f>SUM(C796+C808)</f>
        <v>25284675.09</v>
      </c>
      <c r="D809" s="63"/>
      <c r="E809" s="66"/>
      <c r="F809" s="23">
        <f>SUM(F796+F808)</f>
        <v>1965320.11</v>
      </c>
    </row>
    <row r="810" spans="1:6" ht="21" customHeight="1">
      <c r="A810" s="109"/>
      <c r="B810" s="109"/>
      <c r="C810" s="26"/>
      <c r="D810" s="64" t="s">
        <v>33</v>
      </c>
      <c r="E810" s="66"/>
      <c r="F810" s="26"/>
    </row>
    <row r="811" spans="1:6" ht="21" customHeight="1">
      <c r="A811" s="130" t="s">
        <v>151</v>
      </c>
      <c r="B811" s="131"/>
      <c r="C811" s="16"/>
      <c r="D811" s="2" t="s">
        <v>34</v>
      </c>
      <c r="F811" s="16"/>
    </row>
    <row r="812" spans="1:6" ht="21" customHeight="1">
      <c r="A812" s="132" t="s">
        <v>168</v>
      </c>
      <c r="B812" s="133"/>
      <c r="C812" s="16"/>
      <c r="D812" s="2" t="s">
        <v>35</v>
      </c>
      <c r="F812" s="16"/>
    </row>
    <row r="813" spans="1:6" ht="21.75" customHeight="1">
      <c r="A813" s="130"/>
      <c r="B813" s="131"/>
      <c r="C813" s="8"/>
      <c r="D813" s="2" t="s">
        <v>36</v>
      </c>
      <c r="F813" s="28">
        <f>SUM(F772-F809)</f>
        <v>-398704.93000000017</v>
      </c>
    </row>
    <row r="814" spans="2:8" ht="21" customHeight="1">
      <c r="B814" s="24"/>
      <c r="C814" s="98">
        <f>SUM(C748+C772-C809)</f>
        <v>9675089.750000004</v>
      </c>
      <c r="D814" s="2" t="s">
        <v>37</v>
      </c>
      <c r="F814" s="98">
        <f>SUM(F748+F772-F809)</f>
        <v>9675089.749999998</v>
      </c>
      <c r="H814" s="24">
        <f>SUM(C814-F814)</f>
        <v>5.587935447692871E-09</v>
      </c>
    </row>
    <row r="815" spans="2:8" ht="23.25">
      <c r="B815" s="32" t="s">
        <v>39</v>
      </c>
      <c r="H815" s="30">
        <v>15</v>
      </c>
    </row>
    <row r="816" spans="2:5" ht="26.25">
      <c r="B816" s="32" t="s">
        <v>171</v>
      </c>
      <c r="E816" s="110" t="s">
        <v>124</v>
      </c>
    </row>
    <row r="817" spans="2:7" ht="23.25">
      <c r="B817" s="136" t="s">
        <v>0</v>
      </c>
      <c r="C817" s="136"/>
      <c r="D817" s="136"/>
      <c r="E817" s="136"/>
      <c r="F817" s="136"/>
      <c r="G817" s="136"/>
    </row>
    <row r="818" ht="23.25">
      <c r="E818" s="48" t="s">
        <v>180</v>
      </c>
    </row>
    <row r="819" spans="2:6" ht="23.25">
      <c r="B819" s="137" t="s">
        <v>1</v>
      </c>
      <c r="C819" s="137"/>
      <c r="D819" s="138" t="s">
        <v>4</v>
      </c>
      <c r="E819" s="4" t="s">
        <v>5</v>
      </c>
      <c r="F819" s="7" t="s">
        <v>7</v>
      </c>
    </row>
    <row r="820" spans="2:6" ht="23.25">
      <c r="B820" s="5" t="s">
        <v>83</v>
      </c>
      <c r="C820" s="5" t="s">
        <v>3</v>
      </c>
      <c r="D820" s="139"/>
      <c r="E820" s="5" t="s">
        <v>6</v>
      </c>
      <c r="F820" s="5" t="s">
        <v>3</v>
      </c>
    </row>
    <row r="821" spans="2:6" ht="23.25">
      <c r="B821" s="6" t="s">
        <v>2</v>
      </c>
      <c r="C821" s="6" t="s">
        <v>2</v>
      </c>
      <c r="D821" s="140"/>
      <c r="E821" s="8"/>
      <c r="F821" s="6" t="s">
        <v>2</v>
      </c>
    </row>
    <row r="822" spans="2:6" ht="23.25">
      <c r="B822" s="67" t="s">
        <v>126</v>
      </c>
      <c r="C822" s="17">
        <v>10239573.91</v>
      </c>
      <c r="D822" s="1" t="s">
        <v>181</v>
      </c>
      <c r="E822" s="9"/>
      <c r="F822" s="17">
        <f>F814</f>
        <v>9675089.749999998</v>
      </c>
    </row>
    <row r="823" spans="2:6" ht="23.25">
      <c r="B823" s="18"/>
      <c r="C823" s="18"/>
      <c r="D823" s="3" t="s">
        <v>105</v>
      </c>
      <c r="E823" s="10"/>
      <c r="F823" s="18"/>
    </row>
    <row r="824" spans="2:9" ht="23.25">
      <c r="B824" s="54">
        <v>222000</v>
      </c>
      <c r="C824" s="18">
        <f>SUM(C750+F824)</f>
        <v>187111.03999999995</v>
      </c>
      <c r="D824" s="1" t="s">
        <v>8</v>
      </c>
      <c r="E824" s="29" t="s">
        <v>41</v>
      </c>
      <c r="F824" s="18">
        <v>154.86</v>
      </c>
      <c r="H824" s="25"/>
      <c r="I824" s="25"/>
    </row>
    <row r="825" spans="2:9" ht="23.25">
      <c r="B825" s="54">
        <v>164100</v>
      </c>
      <c r="C825" s="18">
        <f aca="true" t="shared" si="40" ref="C825:C831">SUM(C751+F825)</f>
        <v>24741.93</v>
      </c>
      <c r="D825" s="1" t="s">
        <v>9</v>
      </c>
      <c r="E825" s="29" t="s">
        <v>42</v>
      </c>
      <c r="F825" s="18">
        <v>8000</v>
      </c>
      <c r="H825" s="25"/>
      <c r="I825" s="25"/>
    </row>
    <row r="826" spans="2:9" ht="23.25">
      <c r="B826" s="54">
        <v>80000</v>
      </c>
      <c r="C826" s="18">
        <f t="shared" si="40"/>
        <v>117668.92000000001</v>
      </c>
      <c r="D826" s="1" t="s">
        <v>10</v>
      </c>
      <c r="E826" s="29" t="s">
        <v>43</v>
      </c>
      <c r="F826" s="18">
        <v>27064.65</v>
      </c>
      <c r="H826" s="25"/>
      <c r="I826" s="25"/>
    </row>
    <row r="827" spans="2:9" ht="23.25">
      <c r="B827" s="54">
        <v>260000</v>
      </c>
      <c r="C827" s="18">
        <f t="shared" si="40"/>
        <v>235954</v>
      </c>
      <c r="D827" s="1" t="s">
        <v>11</v>
      </c>
      <c r="E827" s="29" t="s">
        <v>44</v>
      </c>
      <c r="F827" s="18">
        <v>11151</v>
      </c>
      <c r="H827" s="25"/>
      <c r="I827" s="25"/>
    </row>
    <row r="828" spans="2:9" ht="23.25">
      <c r="B828" s="54">
        <v>61000</v>
      </c>
      <c r="C828" s="18">
        <f t="shared" si="40"/>
        <v>90218.37000000001</v>
      </c>
      <c r="D828" s="1" t="s">
        <v>12</v>
      </c>
      <c r="E828" s="29" t="s">
        <v>45</v>
      </c>
      <c r="F828" s="18">
        <v>6974.27</v>
      </c>
      <c r="H828" s="25"/>
      <c r="I828" s="25"/>
    </row>
    <row r="829" spans="2:9" ht="23.25">
      <c r="B829" s="54"/>
      <c r="C829" s="18">
        <f t="shared" si="40"/>
        <v>0</v>
      </c>
      <c r="D829" s="1" t="s">
        <v>13</v>
      </c>
      <c r="E829" s="29" t="s">
        <v>46</v>
      </c>
      <c r="F829" s="54">
        <v>0</v>
      </c>
      <c r="H829" s="25"/>
      <c r="I829" s="25"/>
    </row>
    <row r="830" spans="2:8" ht="23.25">
      <c r="B830" s="54">
        <v>10910380</v>
      </c>
      <c r="C830" s="18">
        <f t="shared" si="40"/>
        <v>11383724.4</v>
      </c>
      <c r="D830" s="1" t="s">
        <v>14</v>
      </c>
      <c r="E830" s="29" t="s">
        <v>47</v>
      </c>
      <c r="F830" s="18">
        <v>1873951.09</v>
      </c>
      <c r="H830" s="53"/>
    </row>
    <row r="831" spans="2:6" ht="23.25">
      <c r="B831" s="55">
        <v>6253760</v>
      </c>
      <c r="C831" s="18">
        <f t="shared" si="40"/>
        <v>3925006</v>
      </c>
      <c r="D831" s="1" t="s">
        <v>15</v>
      </c>
      <c r="E831" s="29" t="s">
        <v>48</v>
      </c>
      <c r="F831" s="19">
        <v>0</v>
      </c>
    </row>
    <row r="832" spans="2:8" ht="32.25" customHeight="1" thickBot="1">
      <c r="B832" s="97">
        <f>SUM(B824:B831)</f>
        <v>17951240</v>
      </c>
      <c r="C832" s="20">
        <f>SUM(C824:C831)</f>
        <v>15964424.66</v>
      </c>
      <c r="E832" s="12"/>
      <c r="F832" s="20">
        <f>SUM(F824:F831)</f>
        <v>1927295.87</v>
      </c>
      <c r="H832" s="53">
        <f>SUM(F832:F833)</f>
        <v>3685183.66</v>
      </c>
    </row>
    <row r="833" spans="2:8" ht="24" thickTop="1">
      <c r="B833" s="13"/>
      <c r="C833" s="18">
        <f aca="true" t="shared" si="41" ref="C833:C841">SUM(C759+F833)</f>
        <v>8949648.33</v>
      </c>
      <c r="D833" s="1" t="s">
        <v>16</v>
      </c>
      <c r="E833" s="29" t="s">
        <v>49</v>
      </c>
      <c r="F833" s="21">
        <v>1757887.79</v>
      </c>
      <c r="H833" s="53"/>
    </row>
    <row r="834" spans="2:6" ht="23.25">
      <c r="B834" s="14"/>
      <c r="C834" s="18">
        <f t="shared" si="41"/>
        <v>0</v>
      </c>
      <c r="D834" s="1" t="s">
        <v>17</v>
      </c>
      <c r="E834" s="10"/>
      <c r="F834" s="18">
        <v>0</v>
      </c>
    </row>
    <row r="835" spans="2:6" ht="23.25">
      <c r="B835" s="14"/>
      <c r="C835" s="18">
        <f t="shared" si="41"/>
        <v>130665.13</v>
      </c>
      <c r="D835" s="1" t="s">
        <v>106</v>
      </c>
      <c r="E835" s="51">
        <v>900</v>
      </c>
      <c r="F835" s="18">
        <v>26987.29</v>
      </c>
    </row>
    <row r="836" spans="2:6" ht="23.25">
      <c r="B836" s="14"/>
      <c r="C836" s="18">
        <f t="shared" si="41"/>
        <v>0</v>
      </c>
      <c r="D836" s="1" t="s">
        <v>29</v>
      </c>
      <c r="E836" s="49">
        <v>700</v>
      </c>
      <c r="F836" s="18">
        <v>0</v>
      </c>
    </row>
    <row r="837" spans="2:6" ht="23.25">
      <c r="B837" s="14"/>
      <c r="C837" s="18">
        <f t="shared" si="41"/>
        <v>104435.72</v>
      </c>
      <c r="D837" s="1" t="s">
        <v>31</v>
      </c>
      <c r="E837" s="51"/>
      <c r="F837" s="18">
        <v>1291.96</v>
      </c>
    </row>
    <row r="838" spans="2:6" ht="23.25">
      <c r="B838" s="14"/>
      <c r="C838" s="18">
        <f t="shared" si="41"/>
        <v>381600</v>
      </c>
      <c r="D838" s="1" t="s">
        <v>32</v>
      </c>
      <c r="E838" s="52" t="s">
        <v>68</v>
      </c>
      <c r="F838" s="18">
        <v>86700</v>
      </c>
    </row>
    <row r="839" spans="2:6" ht="23.25">
      <c r="B839" s="14"/>
      <c r="C839" s="18">
        <f t="shared" si="41"/>
        <v>0</v>
      </c>
      <c r="D839" s="15" t="s">
        <v>86</v>
      </c>
      <c r="E839" s="52"/>
      <c r="F839" s="18">
        <v>0</v>
      </c>
    </row>
    <row r="840" spans="2:6" ht="23.25">
      <c r="B840" s="14"/>
      <c r="C840" s="18">
        <f t="shared" si="41"/>
        <v>0</v>
      </c>
      <c r="D840" s="15" t="s">
        <v>87</v>
      </c>
      <c r="E840" s="89"/>
      <c r="F840" s="19">
        <v>0</v>
      </c>
    </row>
    <row r="841" spans="2:6" ht="23.25">
      <c r="B841" s="31"/>
      <c r="C841" s="18">
        <f t="shared" si="41"/>
        <v>3128788</v>
      </c>
      <c r="D841" s="15" t="s">
        <v>85</v>
      </c>
      <c r="E841" s="59"/>
      <c r="F841" s="101">
        <v>139208</v>
      </c>
    </row>
    <row r="842" spans="2:6" ht="23.25">
      <c r="B842" s="31"/>
      <c r="C842" s="10"/>
      <c r="D842" s="15"/>
      <c r="E842" s="52"/>
      <c r="F842" s="90"/>
    </row>
    <row r="843" spans="3:6" ht="23.25">
      <c r="C843" s="10"/>
      <c r="D843" s="15"/>
      <c r="E843" s="52"/>
      <c r="F843" s="90"/>
    </row>
    <row r="844" spans="3:6" ht="23.25">
      <c r="C844" s="11"/>
      <c r="E844" s="95"/>
      <c r="F844" s="91"/>
    </row>
    <row r="845" spans="3:6" ht="23.25">
      <c r="C845" s="23">
        <f>SUM(C833:C844)</f>
        <v>12695137.180000002</v>
      </c>
      <c r="D845" s="2"/>
      <c r="E845" s="94"/>
      <c r="F845" s="23">
        <f>SUM(F833:F844)</f>
        <v>2012075.04</v>
      </c>
    </row>
    <row r="846" spans="3:6" ht="23.25">
      <c r="C846" s="23">
        <f>SUM(C832+C845)</f>
        <v>28659561.840000004</v>
      </c>
      <c r="D846" s="2" t="s">
        <v>38</v>
      </c>
      <c r="E846" s="14"/>
      <c r="F846" s="23">
        <f>SUM(F832+F845)</f>
        <v>3939370.91</v>
      </c>
    </row>
    <row r="850" spans="2:8" ht="23.25">
      <c r="B850" s="137" t="s">
        <v>1</v>
      </c>
      <c r="C850" s="137"/>
      <c r="D850" s="138" t="s">
        <v>4</v>
      </c>
      <c r="E850" s="4" t="s">
        <v>5</v>
      </c>
      <c r="F850" s="7" t="s">
        <v>7</v>
      </c>
      <c r="H850" s="30">
        <v>16</v>
      </c>
    </row>
    <row r="851" spans="2:6" ht="23.25">
      <c r="B851" s="5" t="s">
        <v>83</v>
      </c>
      <c r="C851" s="5" t="s">
        <v>3</v>
      </c>
      <c r="D851" s="139"/>
      <c r="E851" s="5" t="s">
        <v>6</v>
      </c>
      <c r="F851" s="5" t="s">
        <v>3</v>
      </c>
    </row>
    <row r="852" spans="2:6" ht="21" customHeight="1">
      <c r="B852" s="6" t="s">
        <v>2</v>
      </c>
      <c r="C852" s="6" t="s">
        <v>2</v>
      </c>
      <c r="D852" s="140"/>
      <c r="E852" s="8"/>
      <c r="F852" s="6" t="s">
        <v>2</v>
      </c>
    </row>
    <row r="853" spans="2:6" ht="21" customHeight="1">
      <c r="B853" s="9"/>
      <c r="C853" s="17"/>
      <c r="D853" s="58" t="s">
        <v>18</v>
      </c>
      <c r="E853" s="57"/>
      <c r="F853" s="17"/>
    </row>
    <row r="854" spans="2:6" ht="21" customHeight="1">
      <c r="B854" s="18">
        <v>900000</v>
      </c>
      <c r="C854" s="18">
        <f aca="true" t="shared" si="42" ref="C854:C869">SUM(C780+F854)</f>
        <v>366780.8</v>
      </c>
      <c r="D854" s="27" t="s">
        <v>19</v>
      </c>
      <c r="E854" s="62" t="s">
        <v>102</v>
      </c>
      <c r="F854" s="18">
        <v>99996</v>
      </c>
    </row>
    <row r="855" spans="2:6" ht="21" customHeight="1">
      <c r="B855" s="18"/>
      <c r="C855" s="18">
        <f t="shared" si="42"/>
        <v>0</v>
      </c>
      <c r="D855" s="27" t="s">
        <v>19</v>
      </c>
      <c r="E855" s="60" t="s">
        <v>101</v>
      </c>
      <c r="F855" s="18">
        <v>0</v>
      </c>
    </row>
    <row r="856" spans="2:6" ht="21" customHeight="1">
      <c r="B856" s="18">
        <v>2643760</v>
      </c>
      <c r="C856" s="18">
        <f t="shared" si="42"/>
        <v>2458076</v>
      </c>
      <c r="D856" s="61" t="s">
        <v>20</v>
      </c>
      <c r="E856" s="62" t="s">
        <v>50</v>
      </c>
      <c r="F856" s="18">
        <v>215775</v>
      </c>
    </row>
    <row r="857" spans="2:6" ht="21" customHeight="1">
      <c r="B857" s="18">
        <v>178880</v>
      </c>
      <c r="C857" s="18">
        <f t="shared" si="42"/>
        <v>146280</v>
      </c>
      <c r="D857" s="61" t="s">
        <v>21</v>
      </c>
      <c r="E857" s="62" t="s">
        <v>51</v>
      </c>
      <c r="F857" s="18">
        <v>12740</v>
      </c>
    </row>
    <row r="858" spans="2:6" ht="21" customHeight="1">
      <c r="B858" s="18">
        <v>758420</v>
      </c>
      <c r="C858" s="18">
        <f t="shared" si="42"/>
        <v>755400</v>
      </c>
      <c r="D858" s="61" t="s">
        <v>22</v>
      </c>
      <c r="E858" s="62" t="s">
        <v>69</v>
      </c>
      <c r="F858" s="18">
        <v>67790</v>
      </c>
    </row>
    <row r="859" spans="2:6" ht="21" customHeight="1">
      <c r="B859" s="18"/>
      <c r="C859" s="18">
        <f t="shared" si="42"/>
        <v>419643.6</v>
      </c>
      <c r="D859" s="61" t="s">
        <v>130</v>
      </c>
      <c r="E859" s="60" t="s">
        <v>103</v>
      </c>
      <c r="F859" s="18">
        <v>153413.6</v>
      </c>
    </row>
    <row r="860" spans="2:6" ht="21" customHeight="1">
      <c r="B860" s="18">
        <v>2828000</v>
      </c>
      <c r="C860" s="18">
        <f t="shared" si="42"/>
        <v>1900978.5</v>
      </c>
      <c r="D860" s="61" t="s">
        <v>23</v>
      </c>
      <c r="E860" s="62" t="s">
        <v>52</v>
      </c>
      <c r="F860" s="18">
        <v>155342</v>
      </c>
    </row>
    <row r="861" spans="2:6" ht="21" customHeight="1">
      <c r="B861" s="18">
        <v>3771000</v>
      </c>
      <c r="C861" s="18">
        <f t="shared" si="42"/>
        <v>2311949.54</v>
      </c>
      <c r="D861" s="61" t="s">
        <v>24</v>
      </c>
      <c r="E861" s="62" t="s">
        <v>53</v>
      </c>
      <c r="F861" s="18">
        <v>460874</v>
      </c>
    </row>
    <row r="862" spans="2:8" ht="21" customHeight="1">
      <c r="B862" s="18"/>
      <c r="C862" s="18">
        <f t="shared" si="42"/>
        <v>0</v>
      </c>
      <c r="D862" s="61" t="s">
        <v>24</v>
      </c>
      <c r="E862" s="60" t="s">
        <v>97</v>
      </c>
      <c r="F862" s="18">
        <v>0</v>
      </c>
      <c r="H862" s="25"/>
    </row>
    <row r="863" spans="2:8" ht="21" customHeight="1">
      <c r="B863" s="18">
        <v>2125000</v>
      </c>
      <c r="C863" s="18">
        <f t="shared" si="42"/>
        <v>1375160.92</v>
      </c>
      <c r="D863" s="61" t="s">
        <v>25</v>
      </c>
      <c r="E863" s="62" t="s">
        <v>70</v>
      </c>
      <c r="F863" s="18">
        <v>262625.45</v>
      </c>
      <c r="H863" s="25"/>
    </row>
    <row r="864" spans="2:8" ht="21" customHeight="1">
      <c r="B864" s="18"/>
      <c r="C864" s="18">
        <f t="shared" si="42"/>
        <v>0</v>
      </c>
      <c r="D864" s="61" t="s">
        <v>25</v>
      </c>
      <c r="E864" s="60" t="s">
        <v>104</v>
      </c>
      <c r="F864" s="18">
        <v>0</v>
      </c>
      <c r="H864" s="25"/>
    </row>
    <row r="865" spans="2:6" ht="21" customHeight="1">
      <c r="B865" s="18">
        <v>760000</v>
      </c>
      <c r="C865" s="18">
        <f t="shared" si="42"/>
        <v>481790.12</v>
      </c>
      <c r="D865" s="61" t="s">
        <v>26</v>
      </c>
      <c r="E865" s="62" t="s">
        <v>54</v>
      </c>
      <c r="F865" s="18">
        <v>60567.28</v>
      </c>
    </row>
    <row r="866" spans="2:6" ht="21" customHeight="1">
      <c r="B866" s="18">
        <v>767000</v>
      </c>
      <c r="C866" s="18">
        <f t="shared" si="42"/>
        <v>670900</v>
      </c>
      <c r="D866" s="61" t="s">
        <v>15</v>
      </c>
      <c r="E866" s="62" t="s">
        <v>55</v>
      </c>
      <c r="F866" s="18">
        <v>0</v>
      </c>
    </row>
    <row r="867" spans="2:6" ht="21" customHeight="1">
      <c r="B867" s="18">
        <v>96000</v>
      </c>
      <c r="C867" s="18">
        <f t="shared" si="42"/>
        <v>89400</v>
      </c>
      <c r="D867" s="61" t="s">
        <v>27</v>
      </c>
      <c r="E867" s="62" t="s">
        <v>56</v>
      </c>
      <c r="F867" s="18">
        <v>89400</v>
      </c>
    </row>
    <row r="868" spans="2:6" ht="21" customHeight="1">
      <c r="B868" s="18">
        <v>2906000</v>
      </c>
      <c r="C868" s="18">
        <f t="shared" si="42"/>
        <v>753000</v>
      </c>
      <c r="D868" s="61" t="s">
        <v>28</v>
      </c>
      <c r="E868" s="62" t="s">
        <v>57</v>
      </c>
      <c r="F868" s="18">
        <v>0</v>
      </c>
    </row>
    <row r="869" spans="2:6" ht="21" customHeight="1">
      <c r="B869" s="19">
        <v>217180</v>
      </c>
      <c r="C869" s="18">
        <f t="shared" si="42"/>
        <v>34000</v>
      </c>
      <c r="D869" s="61" t="s">
        <v>108</v>
      </c>
      <c r="E869" s="62" t="s">
        <v>58</v>
      </c>
      <c r="F869" s="22">
        <v>3000</v>
      </c>
    </row>
    <row r="870" spans="2:6" ht="21" customHeight="1" thickBot="1">
      <c r="B870" s="105">
        <f>SUM(B853:B869)</f>
        <v>17951240</v>
      </c>
      <c r="C870" s="20">
        <f>SUM(C854:C869)</f>
        <v>11763359.479999999</v>
      </c>
      <c r="D870" s="61"/>
      <c r="E870" s="60"/>
      <c r="F870" s="20">
        <f>SUM(F854:F869)</f>
        <v>1581523.33</v>
      </c>
    </row>
    <row r="871" spans="2:6" ht="21" customHeight="1" thickTop="1">
      <c r="B871" s="14"/>
      <c r="C871" s="18">
        <f aca="true" t="shared" si="43" ref="C871:C880">SUM(C797+F871)</f>
        <v>3895836</v>
      </c>
      <c r="D871" s="61" t="s">
        <v>29</v>
      </c>
      <c r="E871" s="49">
        <v>700</v>
      </c>
      <c r="F871" s="18">
        <v>0</v>
      </c>
    </row>
    <row r="872" spans="2:6" ht="22.5" customHeight="1">
      <c r="B872" s="14"/>
      <c r="C872" s="18">
        <f t="shared" si="43"/>
        <v>175243.65999999997</v>
      </c>
      <c r="D872" s="61" t="s">
        <v>96</v>
      </c>
      <c r="E872" s="51">
        <v>900</v>
      </c>
      <c r="F872" s="18">
        <v>9476.9</v>
      </c>
    </row>
    <row r="873" spans="1:6" ht="21" customHeight="1">
      <c r="A873" s="130"/>
      <c r="B873" s="131"/>
      <c r="C873" s="18">
        <f t="shared" si="43"/>
        <v>381600</v>
      </c>
      <c r="D873" s="63" t="s">
        <v>30</v>
      </c>
      <c r="E873" s="50" t="s">
        <v>68</v>
      </c>
      <c r="F873" s="18">
        <v>86700</v>
      </c>
    </row>
    <row r="874" spans="1:6" ht="21" customHeight="1">
      <c r="A874" s="130"/>
      <c r="B874" s="131"/>
      <c r="C874" s="18">
        <f t="shared" si="43"/>
        <v>4492500</v>
      </c>
      <c r="D874" s="63" t="s">
        <v>118</v>
      </c>
      <c r="E874" s="51">
        <v>600</v>
      </c>
      <c r="F874" s="18">
        <v>364000</v>
      </c>
    </row>
    <row r="875" spans="1:6" ht="21" customHeight="1">
      <c r="A875" s="130" t="s">
        <v>143</v>
      </c>
      <c r="B875" s="131"/>
      <c r="C875" s="18">
        <f t="shared" si="43"/>
        <v>3128788</v>
      </c>
      <c r="D875" s="63" t="s">
        <v>85</v>
      </c>
      <c r="E875" s="59"/>
      <c r="F875" s="19">
        <v>0</v>
      </c>
    </row>
    <row r="876" spans="1:6" ht="21" customHeight="1">
      <c r="A876" s="130" t="s">
        <v>98</v>
      </c>
      <c r="B876" s="131"/>
      <c r="C876" s="18">
        <f t="shared" si="43"/>
        <v>1456281.2</v>
      </c>
      <c r="D876" s="27" t="s">
        <v>123</v>
      </c>
      <c r="E876" s="62"/>
      <c r="F876" s="19">
        <v>0</v>
      </c>
    </row>
    <row r="877" spans="1:6" ht="21" customHeight="1">
      <c r="A877" s="134"/>
      <c r="B877" s="135"/>
      <c r="C877" s="18">
        <f t="shared" si="43"/>
        <v>22586.92</v>
      </c>
      <c r="D877" s="63" t="s">
        <v>89</v>
      </c>
      <c r="E877" s="59"/>
      <c r="F877" s="18">
        <v>0</v>
      </c>
    </row>
    <row r="878" spans="1:6" ht="21" customHeight="1">
      <c r="A878" s="134"/>
      <c r="B878" s="135"/>
      <c r="C878" s="18">
        <f t="shared" si="43"/>
        <v>1500</v>
      </c>
      <c r="D878" s="65" t="s">
        <v>158</v>
      </c>
      <c r="E878" s="59"/>
      <c r="F878" s="18">
        <v>0</v>
      </c>
    </row>
    <row r="879" spans="1:6" ht="21" customHeight="1">
      <c r="A879" s="130"/>
      <c r="B879" s="131"/>
      <c r="C879" s="18">
        <f t="shared" si="43"/>
        <v>3688180.06</v>
      </c>
      <c r="D879" s="65" t="s">
        <v>161</v>
      </c>
      <c r="E879" s="59"/>
      <c r="F879" s="21">
        <v>1697000</v>
      </c>
    </row>
    <row r="880" spans="1:6" ht="21" customHeight="1">
      <c r="A880" s="130" t="s">
        <v>179</v>
      </c>
      <c r="B880" s="131"/>
      <c r="C880" s="18">
        <f t="shared" si="43"/>
        <v>48854.4</v>
      </c>
      <c r="D880" s="65" t="s">
        <v>178</v>
      </c>
      <c r="E880" s="125"/>
      <c r="F880" s="21">
        <v>31354.4</v>
      </c>
    </row>
    <row r="881" spans="1:6" ht="21" customHeight="1">
      <c r="A881" s="130" t="s">
        <v>91</v>
      </c>
      <c r="B881" s="131"/>
      <c r="C881" s="8"/>
      <c r="D881" s="65"/>
      <c r="E881" s="56"/>
      <c r="F881" s="8"/>
    </row>
    <row r="882" spans="1:6" ht="21" customHeight="1">
      <c r="A882" s="130"/>
      <c r="B882" s="131"/>
      <c r="C882" s="23">
        <f>SUM(C871:C881)</f>
        <v>17291370.24</v>
      </c>
      <c r="D882" s="63"/>
      <c r="E882" s="96"/>
      <c r="F882" s="23">
        <f>SUM(F871:F881)</f>
        <v>2188531.3</v>
      </c>
    </row>
    <row r="883" spans="1:6" ht="21" customHeight="1">
      <c r="A883" s="130"/>
      <c r="B883" s="131"/>
      <c r="C883" s="23">
        <f>SUM(C870+C882)</f>
        <v>29054729.72</v>
      </c>
      <c r="D883" s="63"/>
      <c r="E883" s="66"/>
      <c r="F883" s="23">
        <f>SUM(F870+F882)</f>
        <v>3770054.63</v>
      </c>
    </row>
    <row r="884" spans="1:6" ht="21" customHeight="1">
      <c r="A884" s="109"/>
      <c r="B884" s="109"/>
      <c r="C884" s="26"/>
      <c r="D884" s="64" t="s">
        <v>33</v>
      </c>
      <c r="E884" s="66"/>
      <c r="F884" s="26"/>
    </row>
    <row r="885" spans="1:6" ht="21" customHeight="1">
      <c r="A885" s="130" t="s">
        <v>151</v>
      </c>
      <c r="B885" s="131"/>
      <c r="C885" s="16"/>
      <c r="D885" s="2" t="s">
        <v>34</v>
      </c>
      <c r="F885" s="16"/>
    </row>
    <row r="886" spans="1:6" ht="21" customHeight="1">
      <c r="A886" s="132" t="s">
        <v>168</v>
      </c>
      <c r="B886" s="133"/>
      <c r="C886" s="16"/>
      <c r="D886" s="2" t="s">
        <v>35</v>
      </c>
      <c r="F886" s="16"/>
    </row>
    <row r="887" spans="1:6" ht="21.75" customHeight="1">
      <c r="A887" s="130"/>
      <c r="B887" s="131"/>
      <c r="C887" s="8"/>
      <c r="D887" s="2" t="s">
        <v>36</v>
      </c>
      <c r="F887" s="28">
        <f>SUM(F846-F883)</f>
        <v>169316.28000000026</v>
      </c>
    </row>
    <row r="888" spans="2:8" ht="21" customHeight="1">
      <c r="B888" s="24"/>
      <c r="C888" s="98">
        <f>SUM(C822+C846-C883)</f>
        <v>9844406.030000001</v>
      </c>
      <c r="D888" s="2" t="s">
        <v>37</v>
      </c>
      <c r="F888" s="98">
        <f>SUM(F822+F846-F883)</f>
        <v>9844406.029999997</v>
      </c>
      <c r="H888" s="24">
        <f>SUM(C888-F888)</f>
        <v>3.725290298461914E-09</v>
      </c>
    </row>
  </sheetData>
  <sheetProtection/>
  <mergeCells count="207">
    <mergeCell ref="A808:B808"/>
    <mergeCell ref="A809:B809"/>
    <mergeCell ref="A811:B811"/>
    <mergeCell ref="A812:B812"/>
    <mergeCell ref="A813:B813"/>
    <mergeCell ref="A800:B800"/>
    <mergeCell ref="A801:B801"/>
    <mergeCell ref="A803:B803"/>
    <mergeCell ref="A804:B804"/>
    <mergeCell ref="A805:B805"/>
    <mergeCell ref="A807:B807"/>
    <mergeCell ref="B743:G743"/>
    <mergeCell ref="B745:C745"/>
    <mergeCell ref="D745:D747"/>
    <mergeCell ref="B776:C776"/>
    <mergeCell ref="D776:D778"/>
    <mergeCell ref="A799:B799"/>
    <mergeCell ref="A806:B806"/>
    <mergeCell ref="A802:B802"/>
    <mergeCell ref="A733:B733"/>
    <mergeCell ref="A734:B734"/>
    <mergeCell ref="A736:B736"/>
    <mergeCell ref="A737:B737"/>
    <mergeCell ref="A738:B738"/>
    <mergeCell ref="A726:B726"/>
    <mergeCell ref="A727:B727"/>
    <mergeCell ref="A729:B729"/>
    <mergeCell ref="A730:B730"/>
    <mergeCell ref="A731:B731"/>
    <mergeCell ref="A732:B732"/>
    <mergeCell ref="B669:G669"/>
    <mergeCell ref="B671:C671"/>
    <mergeCell ref="D671:D673"/>
    <mergeCell ref="B702:C702"/>
    <mergeCell ref="D702:D704"/>
    <mergeCell ref="A725:B725"/>
    <mergeCell ref="A659:B659"/>
    <mergeCell ref="A660:B660"/>
    <mergeCell ref="A662:B662"/>
    <mergeCell ref="A663:B663"/>
    <mergeCell ref="A664:B664"/>
    <mergeCell ref="A652:B652"/>
    <mergeCell ref="A653:B653"/>
    <mergeCell ref="A655:B655"/>
    <mergeCell ref="A656:B656"/>
    <mergeCell ref="A657:B657"/>
    <mergeCell ref="A658:B658"/>
    <mergeCell ref="B595:G595"/>
    <mergeCell ref="B597:C597"/>
    <mergeCell ref="D597:D599"/>
    <mergeCell ref="B628:C628"/>
    <mergeCell ref="D628:D630"/>
    <mergeCell ref="A651:B651"/>
    <mergeCell ref="A363:B363"/>
    <mergeCell ref="A364:B364"/>
    <mergeCell ref="A366:B366"/>
    <mergeCell ref="A367:B367"/>
    <mergeCell ref="A368:B368"/>
    <mergeCell ref="A356:B356"/>
    <mergeCell ref="A357:B357"/>
    <mergeCell ref="A359:B359"/>
    <mergeCell ref="A360:B360"/>
    <mergeCell ref="A361:B361"/>
    <mergeCell ref="A362:B362"/>
    <mergeCell ref="B299:G299"/>
    <mergeCell ref="B301:C301"/>
    <mergeCell ref="D301:D303"/>
    <mergeCell ref="B332:C332"/>
    <mergeCell ref="D332:D334"/>
    <mergeCell ref="A355:B355"/>
    <mergeCell ref="A70:B70"/>
    <mergeCell ref="D79:D81"/>
    <mergeCell ref="B110:C110"/>
    <mergeCell ref="D110:D112"/>
    <mergeCell ref="A211:B211"/>
    <mergeCell ref="A214:B214"/>
    <mergeCell ref="A212:B212"/>
    <mergeCell ref="A209:B209"/>
    <mergeCell ref="A207:B207"/>
    <mergeCell ref="D184:D186"/>
    <mergeCell ref="A62:B62"/>
    <mergeCell ref="A67:B67"/>
    <mergeCell ref="B79:C79"/>
    <mergeCell ref="A139:B139"/>
    <mergeCell ref="A140:B140"/>
    <mergeCell ref="A144:B144"/>
    <mergeCell ref="A141:B141"/>
    <mergeCell ref="A142:B142"/>
    <mergeCell ref="A68:B68"/>
    <mergeCell ref="A69:B69"/>
    <mergeCell ref="D153:D155"/>
    <mergeCell ref="B184:C184"/>
    <mergeCell ref="A219:B219"/>
    <mergeCell ref="A220:B220"/>
    <mergeCell ref="A63:B63"/>
    <mergeCell ref="A64:B64"/>
    <mergeCell ref="A213:B213"/>
    <mergeCell ref="A215:B215"/>
    <mergeCell ref="A218:B218"/>
    <mergeCell ref="B153:C153"/>
    <mergeCell ref="A208:B208"/>
    <mergeCell ref="A216:B216"/>
    <mergeCell ref="A61:B61"/>
    <mergeCell ref="B151:G151"/>
    <mergeCell ref="A146:B146"/>
    <mergeCell ref="A133:B133"/>
    <mergeCell ref="A134:B134"/>
    <mergeCell ref="A137:B137"/>
    <mergeCell ref="B77:G77"/>
    <mergeCell ref="A138:B138"/>
    <mergeCell ref="B3:G3"/>
    <mergeCell ref="B5:C5"/>
    <mergeCell ref="D5:D7"/>
    <mergeCell ref="B36:C36"/>
    <mergeCell ref="D36:D38"/>
    <mergeCell ref="A145:B145"/>
    <mergeCell ref="A59:B59"/>
    <mergeCell ref="A135:B135"/>
    <mergeCell ref="A65:B65"/>
    <mergeCell ref="A60:B60"/>
    <mergeCell ref="A288:B288"/>
    <mergeCell ref="B225:G225"/>
    <mergeCell ref="B227:C227"/>
    <mergeCell ref="D227:D229"/>
    <mergeCell ref="B258:C258"/>
    <mergeCell ref="D258:D260"/>
    <mergeCell ref="A281:B281"/>
    <mergeCell ref="A289:B289"/>
    <mergeCell ref="A290:B290"/>
    <mergeCell ref="A292:B292"/>
    <mergeCell ref="A293:B293"/>
    <mergeCell ref="A294:B294"/>
    <mergeCell ref="A282:B282"/>
    <mergeCell ref="A283:B283"/>
    <mergeCell ref="A285:B285"/>
    <mergeCell ref="A286:B286"/>
    <mergeCell ref="A287:B287"/>
    <mergeCell ref="B373:G373"/>
    <mergeCell ref="B375:C375"/>
    <mergeCell ref="D375:D377"/>
    <mergeCell ref="B406:C406"/>
    <mergeCell ref="D406:D408"/>
    <mergeCell ref="A429:B429"/>
    <mergeCell ref="A430:B430"/>
    <mergeCell ref="A431:B431"/>
    <mergeCell ref="A433:B433"/>
    <mergeCell ref="A434:B434"/>
    <mergeCell ref="A435:B435"/>
    <mergeCell ref="A436:B436"/>
    <mergeCell ref="A437:B437"/>
    <mergeCell ref="A438:B438"/>
    <mergeCell ref="A440:B440"/>
    <mergeCell ref="A441:B441"/>
    <mergeCell ref="A442:B442"/>
    <mergeCell ref="B447:G447"/>
    <mergeCell ref="B449:C449"/>
    <mergeCell ref="D449:D451"/>
    <mergeCell ref="B480:C480"/>
    <mergeCell ref="D480:D482"/>
    <mergeCell ref="A503:B503"/>
    <mergeCell ref="A504:B504"/>
    <mergeCell ref="A505:B505"/>
    <mergeCell ref="A507:B507"/>
    <mergeCell ref="A508:B508"/>
    <mergeCell ref="A509:B509"/>
    <mergeCell ref="A510:B510"/>
    <mergeCell ref="A511:B511"/>
    <mergeCell ref="A512:B512"/>
    <mergeCell ref="A514:B514"/>
    <mergeCell ref="A515:B515"/>
    <mergeCell ref="A516:B516"/>
    <mergeCell ref="B521:G521"/>
    <mergeCell ref="B523:C523"/>
    <mergeCell ref="D523:D525"/>
    <mergeCell ref="B554:C554"/>
    <mergeCell ref="D554:D556"/>
    <mergeCell ref="A577:B577"/>
    <mergeCell ref="A578:B578"/>
    <mergeCell ref="A579:B579"/>
    <mergeCell ref="A581:B581"/>
    <mergeCell ref="A589:B589"/>
    <mergeCell ref="A590:B590"/>
    <mergeCell ref="A582:B582"/>
    <mergeCell ref="A583:B583"/>
    <mergeCell ref="A584:B584"/>
    <mergeCell ref="A585:B585"/>
    <mergeCell ref="A586:B586"/>
    <mergeCell ref="A588:B588"/>
    <mergeCell ref="B817:G817"/>
    <mergeCell ref="B819:C819"/>
    <mergeCell ref="D819:D821"/>
    <mergeCell ref="B850:C850"/>
    <mergeCell ref="D850:D852"/>
    <mergeCell ref="A873:B873"/>
    <mergeCell ref="A874:B874"/>
    <mergeCell ref="A875:B875"/>
    <mergeCell ref="A876:B876"/>
    <mergeCell ref="A877:B877"/>
    <mergeCell ref="A878:B878"/>
    <mergeCell ref="A879:B879"/>
    <mergeCell ref="A887:B887"/>
    <mergeCell ref="A880:B880"/>
    <mergeCell ref="A881:B881"/>
    <mergeCell ref="A882:B882"/>
    <mergeCell ref="A883:B883"/>
    <mergeCell ref="A885:B885"/>
    <mergeCell ref="A886:B886"/>
  </mergeCells>
  <printOptions/>
  <pageMargins left="0.16" right="0.21" top="0.29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2012-10-28T18:25:12Z</cp:lastPrinted>
  <dcterms:created xsi:type="dcterms:W3CDTF">1996-10-14T23:33:28Z</dcterms:created>
  <dcterms:modified xsi:type="dcterms:W3CDTF">2013-09-02T03:35:01Z</dcterms:modified>
  <cp:category/>
  <cp:version/>
  <cp:contentType/>
  <cp:contentStatus/>
</cp:coreProperties>
</file>